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34 女川町★\"/>
    </mc:Choice>
  </mc:AlternateContent>
  <bookViews>
    <workbookView xWindow="0" yWindow="0" windowWidth="20490" windowHeight="7620" tabRatio="645"/>
  </bookViews>
  <sheets>
    <sheet name="総括表" sheetId="10" r:id="rId1"/>
    <sheet name="普通会計の状況" sheetId="11" r:id="rId2"/>
    <sheet name="各会計、関係団体の財政状況及び健全化判断比率" sheetId="12" r:id="rId3"/>
    <sheet name="財政比較分析表" sheetId="2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U37" i="10"/>
  <c r="C37" i="10"/>
  <c r="AM36" i="10"/>
  <c r="C36"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E37" i="10" s="1"/>
  <c r="BW34" i="10" l="1"/>
  <c r="BW35" i="10" l="1"/>
  <c r="BW36" i="10" s="1"/>
  <c r="BW37" i="10" s="1"/>
  <c r="BW38" i="10" s="1"/>
  <c r="CO34" i="10" s="1"/>
  <c r="CO35" i="10" s="1"/>
  <c r="CO36" i="10" s="1"/>
  <c r="CO37" i="10" s="1"/>
</calcChain>
</file>

<file path=xl/sharedStrings.xml><?xml version="1.0" encoding="utf-8"?>
<sst xmlns="http://schemas.openxmlformats.org/spreadsheetml/2006/main" count="1169" uniqueCount="606">
  <si>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</si>
  <si>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</si>
  <si>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</si>
  <si>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</si>
  <si>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</si>
  <si>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</si>
  <si>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</si>
  <si>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</si>
  <si>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</si>
  <si>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</si>
  <si>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</si>
  <si>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</si>
  <si>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</si>
  <si>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</si>
  <si>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</si>
  <si>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</si>
  <si>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</si>
  <si>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</si>
  <si>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</si>
  <si>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</si>
  <si>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</si>
  <si>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</si>
  <si>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</si>
  <si>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</si>
  <si>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</si>
  <si>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</si>
  <si>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</si>
  <si>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</si>
  <si>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</si>
  <si>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</si>
  <si>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</si>
  <si>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</si>
  <si>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</si>
  <si>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</si>
  <si>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</si>
  <si>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</si>
  <si>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</si>
  <si>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</si>
  <si>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</si>
  <si>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</si>
  <si>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</si>
  <si>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</si>
  <si>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</si>
  <si>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</si>
  <si>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</si>
  <si>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</si>
  <si>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</si>
  <si>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</si>
  <si>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</si>
  <si>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</si>
  <si>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</si>
  <si>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</si>
  <si>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</si>
  <si>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</si>
  <si>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</si>
  <si>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</si>
  <si>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</si>
  <si>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</si>
  <si>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</si>
  <si>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</si>
  <si>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</si>
  <si>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</si>
  <si>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</si>
  <si>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</si>
  <si>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</si>
  <si>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</si>
  <si>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</si>
  <si>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</si>
  <si>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</si>
  <si>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</si>
  <si>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</si>
  <si>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</si>
  <si>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</si>
  <si>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</si>
  <si>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</si>
  <si>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</si>
  <si>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</si>
  <si>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</si>
  <si>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</si>
  <si>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</si>
  <si>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</si>
  <si>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</si>
  <si>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</si>
  <si>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</si>
  <si>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</si>
  <si>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</si>
  <si>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</si>
  <si>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</si>
  <si>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</si>
  <si>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</si>
  <si>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</si>
  <si>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</si>
  <si>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</si>
  <si>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</si>
  <si>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</si>
  <si>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</si>
  <si>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</si>
  <si>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</si>
  <si>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</si>
  <si>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</si>
  <si>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</si>
  <si>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</si>
  <si>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</si>
  <si>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</si>
  <si>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</si>
  <si>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</si>
  <si>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</si>
  <si>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</si>
  <si>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</si>
  <si>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</si>
  <si>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</si>
  <si>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</si>
  <si>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</si>
  <si>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</si>
  <si>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</si>
  <si>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</si>
  <si>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</si>
  <si>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</si>
  <si>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</si>
  <si>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</si>
  <si>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</si>
  <si>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</si>
  <si>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</si>
  <si>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</si>
  <si>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</si>
  <si>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</si>
  <si>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</si>
  <si>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</si>
  <si>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</si>
  <si>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</si>
  <si>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</si>
  <si>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</si>
  <si>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</si>
  <si>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</si>
  <si>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</si>
  <si>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</si>
  <si>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</si>
  <si>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</si>
  <si>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</si>
  <si>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</si>
  <si>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</si>
  <si>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</si>
  <si>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</si>
  <si>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</si>
  <si>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</si>
  <si>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</si>
  <si>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</si>
  <si>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</si>
  <si>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</si>
  <si>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</si>
  <si>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</si>
  <si>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</si>
  <si>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</si>
  <si>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</si>
  <si>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</si>
  <si>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</si>
  <si>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</si>
  <si>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</si>
  <si>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</si>
  <si>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</si>
  <si>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</si>
  <si>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</si>
  <si>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</si>
  <si>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</si>
  <si>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</si>
  <si>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</si>
  <si>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</si>
  <si>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</si>
  <si>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</si>
  <si>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</si>
  <si>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</si>
  <si>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</si>
  <si>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</si>
  <si>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</si>
  <si>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</si>
  <si>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</si>
  <si>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</si>
  <si>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</si>
  <si>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</si>
  <si>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</si>
  <si>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</si>
  <si>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</si>
  <si>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</si>
  <si>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</si>
  <si>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</si>
  <si>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</si>
  <si>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</si>
  <si>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</si>
  <si>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</si>
  <si>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</si>
  <si>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</si>
  <si>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</si>
  <si>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</si>
  <si>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</si>
  <si>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</si>
  <si>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</si>
  <si>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</si>
  <si>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</si>
  <si>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</si>
  <si>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</si>
  <si>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</si>
  <si>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</si>
  <si>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</si>
  <si>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</si>
  <si>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</si>
  <si>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</si>
  <si>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</si>
  <si>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</si>
  <si>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</si>
  <si>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</si>
  <si>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宮城県女川町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</si>
  <si>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</si>
  <si>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</si>
  <si>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</si>
  <si>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</si>
  <si>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</si>
  <si>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</si>
  <si>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</si>
  <si>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</si>
  <si>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</si>
  <si>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</si>
  <si>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</si>
  <si>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</si>
  <si>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</si>
  <si>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</si>
  <si>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</si>
  <si>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</si>
  <si>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</si>
  <si>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</si>
  <si>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</si>
  <si>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</si>
  <si>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</si>
  <si>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</si>
  <si>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</si>
  <si>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</si>
  <si>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</si>
  <si>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</si>
  <si>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</si>
  <si>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</si>
  <si>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</si>
  <si>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</si>
  <si>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</si>
  <si>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</si>
  <si>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</si>
  <si>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</si>
  <si>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</si>
  <si>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</si>
  <si>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</si>
  <si>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</si>
  <si>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</si>
  <si>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</si>
  <si>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</si>
  <si>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</si>
  <si>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</si>
  <si>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</si>
  <si>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</si>
  <si>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</si>
  <si>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</si>
  <si>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</si>
  <si>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</si>
  <si>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</si>
  <si>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</si>
  <si>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</si>
  <si>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</si>
  <si>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</si>
  <si>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</si>
  <si>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</si>
  <si>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</si>
  <si>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</si>
  <si>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</si>
  <si>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</si>
  <si>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</si>
  <si>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</si>
  <si>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</si>
  <si>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</si>
  <si>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</si>
  <si>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</si>
  <si>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</si>
  <si>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</si>
  <si>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</si>
  <si>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</si>
  <si>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</si>
  <si>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</si>
  <si>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</si>
  <si>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</si>
  <si>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</si>
  <si>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</si>
  <si>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</si>
  <si>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</si>
  <si>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</si>
  <si>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</si>
  <si>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</si>
  <si>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</si>
  <si>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</si>
  <si>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</si>
  <si>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</si>
  <si>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</si>
  <si>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</si>
  <si>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</si>
  <si>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</si>
  <si>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</si>
  <si>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</si>
  <si>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</si>
  <si>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</si>
  <si>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</si>
  <si>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</si>
  <si>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</si>
  <si>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</si>
  <si>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</si>
  <si>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</si>
  <si>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</si>
  <si>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</si>
  <si>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</si>
  <si>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</si>
  <si>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</si>
  <si>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</si>
  <si>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</si>
  <si>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</si>
  <si>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</si>
  <si>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</si>
  <si>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</si>
  <si>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</si>
  <si>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</si>
  <si>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</si>
  <si>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</si>
  <si>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</si>
  <si>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</si>
  <si>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</si>
  <si>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</si>
  <si>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</si>
  <si>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</si>
  <si>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</si>
  <si>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</si>
  <si>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市場</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</si>
  <si>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</si>
  <si>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</si>
  <si>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</si>
  <si>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</si>
  <si>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</si>
  <si>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</si>
  <si>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</si>
  <si>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</si>
  <si>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</si>
  <si>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</si>
  <si>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</si>
  <si>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</si>
  <si>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</si>
  <si>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</si>
  <si>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</si>
  <si>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</si>
  <si>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</si>
  <si>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</si>
  <si>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</si>
  <si>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</si>
  <si>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</si>
  <si>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</si>
  <si>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</si>
  <si>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</si>
  <si>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</si>
  <si>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宮城県女川町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</si>
  <si>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</si>
  <si>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</si>
  <si>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</si>
  <si>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</si>
  <si>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</si>
  <si>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</si>
  <si>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</si>
  <si>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</si>
  <si>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</si>
  <si>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</si>
  <si>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</si>
  <si>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</si>
  <si>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</si>
  <si>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</si>
  <si>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</si>
  <si>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</si>
  <si>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</si>
  <si>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</si>
  <si>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</si>
  <si>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</si>
  <si>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</si>
  <si>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</si>
  <si>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</si>
  <si>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</si>
  <si>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</si>
  <si>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</si>
  <si>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</si>
  <si>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</si>
  <si>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</si>
  <si>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</si>
  <si>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</si>
  <si>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</si>
  <si>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</si>
  <si>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</si>
  <si>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</si>
  <si>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</si>
  <si>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</si>
  <si>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</si>
  <si>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</si>
  <si>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</si>
  <si>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地方卸売市場特別会計</t>
    <phoneticPr fontId="5"/>
  </si>
  <si>
    <t>法非適用企業</t>
    <phoneticPr fontId="5"/>
  </si>
  <si>
    <t>下水道事業特別会計</t>
    <phoneticPr fontId="5"/>
  </si>
  <si>
    <t>-</t>
    <phoneticPr fontId="5"/>
  </si>
  <si>
    <t>浄化槽事業特別会計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</si>
  <si>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</si>
  <si>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</si>
  <si>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</si>
  <si>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</si>
  <si>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</si>
  <si>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</si>
  <si>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</si>
  <si>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</si>
  <si>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</si>
  <si>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</si>
  <si>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</si>
  <si>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</si>
  <si>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</si>
  <si>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</si>
  <si>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</si>
  <si>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</si>
  <si>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</si>
  <si>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</si>
  <si>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</si>
  <si>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</si>
  <si>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</si>
  <si>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</si>
  <si>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</si>
  <si>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</si>
  <si>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</si>
  <si>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</si>
  <si>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</si>
  <si>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</si>
  <si>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</si>
  <si>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</si>
  <si>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</si>
  <si>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</si>
  <si>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</si>
  <si>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</si>
  <si>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</si>
  <si>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</si>
  <si>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</si>
  <si>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</si>
  <si>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</si>
  <si>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</si>
  <si>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</si>
  <si>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</si>
  <si>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</si>
  <si>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</si>
  <si>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</si>
  <si>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</si>
  <si>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</si>
  <si>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</si>
  <si>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</si>
  <si>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</si>
  <si>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</si>
  <si>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</si>
  <si>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</si>
  <si>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</si>
  <si>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</si>
  <si>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</si>
  <si>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</si>
  <si>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</si>
  <si>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</si>
  <si>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</si>
  <si>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</si>
  <si>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</si>
  <si>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</si>
  <si>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</si>
  <si>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</si>
  <si>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地方卸売市場特別会計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</si>
  <si>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</si>
  <si>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</si>
  <si>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</si>
  <si>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</si>
  <si>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</si>
  <si>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</si>
  <si>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</si>
  <si>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</si>
  <si>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</si>
  <si>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</si>
  <si>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</si>
  <si>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</si>
  <si>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</si>
  <si>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</si>
  <si>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</si>
  <si>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</si>
  <si>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</si>
  <si>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</si>
  <si>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</si>
  <si>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</si>
  <si>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</si>
  <si>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</si>
  <si>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</si>
  <si>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</si>
  <si>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</si>
  <si>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</si>
  <si>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</si>
  <si>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</si>
  <si>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</si>
  <si>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</si>
  <si>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</si>
  <si>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</si>
  <si>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</si>
  <si>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</si>
  <si>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</si>
  <si>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</si>
  <si>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</si>
  <si>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</si>
  <si>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</si>
  <si>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</si>
  <si>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</si>
  <si>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</si>
  <si>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</si>
  <si>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</si>
  <si>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</si>
  <si>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</si>
  <si>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</si>
  <si>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</si>
  <si>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</si>
  <si>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</si>
  <si>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</si>
  <si>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</si>
  <si>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</si>
  <si>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</si>
  <si>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</si>
  <si>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</si>
  <si>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</si>
  <si>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</si>
  <si>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</si>
  <si>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</si>
  <si>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</si>
  <si>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</si>
  <si>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</si>
  <si>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</si>
  <si>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</si>
  <si>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</si>
  <si>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</si>
  <si>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</si>
  <si>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</si>
  <si>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</si>
  <si>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</si>
  <si>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</si>
  <si>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</si>
  <si>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</si>
  <si>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</si>
  <si>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</si>
  <si>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</si>
  <si>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</si>
  <si>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</si>
  <si>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</si>
  <si>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</si>
  <si>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</si>
  <si>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</si>
  <si>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</si>
  <si>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</si>
  <si>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</si>
  <si>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</si>
  <si>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</si>
  <si>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57.92</t>
  </si>
  <si>
    <t>▲ 90.71</t>
  </si>
  <si>
    <t>水道事業会計</t>
  </si>
  <si>
    <t>一般会計</t>
  </si>
  <si>
    <t>国民健康保険特別会計</t>
  </si>
  <si>
    <t>介護保険特別会計</t>
  </si>
  <si>
    <t>後期高齢者医療特別会計</t>
  </si>
  <si>
    <t>土地区画整理事業特別会計（普通会計）</t>
  </si>
  <si>
    <t>地方卸売市場特別会計</t>
  </si>
  <si>
    <t>下水道事業特別会計</t>
  </si>
  <si>
    <t>その他会計（赤字）</t>
  </si>
  <si>
    <t>その他会計（黒字）</t>
  </si>
  <si>
    <t>復興まちづくり基金</t>
    <rPh sb="0" eb="2">
      <t>フッコウ</t>
    </rPh>
    <rPh sb="7" eb="9">
      <t>キキン</t>
    </rPh>
    <phoneticPr fontId="11"/>
  </si>
  <si>
    <t>公共施設整備等基金</t>
    <rPh sb="0" eb="2">
      <t>コウキョウ</t>
    </rPh>
    <rPh sb="2" eb="4">
      <t>シセツ</t>
    </rPh>
    <rPh sb="4" eb="6">
      <t>セイビ</t>
    </rPh>
    <rPh sb="6" eb="7">
      <t>トウ</t>
    </rPh>
    <rPh sb="7" eb="9">
      <t>キキン</t>
    </rPh>
    <phoneticPr fontId="11"/>
  </si>
  <si>
    <t>カタールフレンド基金</t>
    <rPh sb="8" eb="10">
      <t>キキン</t>
    </rPh>
    <phoneticPr fontId="11"/>
  </si>
  <si>
    <t>-</t>
    <phoneticPr fontId="2"/>
  </si>
  <si>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11"/>
  </si>
  <si>
    <t>東日本大震災復興交付金基金</t>
    <rPh sb="0" eb="1">
      <t>ヒガシ</t>
    </rPh>
    <rPh sb="1" eb="3">
      <t>ニホン</t>
    </rPh>
    <rPh sb="3" eb="6">
      <t>ダイシンサイ</t>
    </rPh>
    <rPh sb="6" eb="8">
      <t>フッコウ</t>
    </rPh>
    <rPh sb="8" eb="11">
      <t>コウフキン</t>
    </rPh>
    <rPh sb="11" eb="13">
      <t>キキン</t>
    </rPh>
    <phoneticPr fontId="11"/>
  </si>
  <si>
    <t>-</t>
    <phoneticPr fontId="2"/>
  </si>
  <si>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</si>
  <si>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</si>
  <si>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</si>
  <si>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</si>
  <si>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</si>
  <si>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</si>
  <si>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</si>
  <si>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シーパル女川汽船</t>
    <rPh sb="4" eb="6">
      <t>オナガワ</t>
    </rPh>
    <rPh sb="6" eb="8">
      <t>キセン</t>
    </rPh>
    <phoneticPr fontId="2"/>
  </si>
  <si>
    <t>女川観光ホテル</t>
    <rPh sb="0" eb="2">
      <t>オナガワ</t>
    </rPh>
    <rPh sb="2" eb="4">
      <t>カンコウ</t>
    </rPh>
    <phoneticPr fontId="2"/>
  </si>
  <si>
    <t>女川魚市場</t>
    <rPh sb="0" eb="2">
      <t>オナガワ</t>
    </rPh>
    <rPh sb="2" eb="3">
      <t>ウオ</t>
    </rPh>
    <rPh sb="3" eb="5">
      <t>イチバ</t>
    </rPh>
    <phoneticPr fontId="2"/>
  </si>
  <si>
    <t>女川みらい創造</t>
    <rPh sb="0" eb="2">
      <t>オナガワ</t>
    </rPh>
    <rPh sb="5" eb="7">
      <t>ソウゾウ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</si>
  <si>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</si>
  <si>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</si>
  <si>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</si>
  <si>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</si>
  <si>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</si>
  <si>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</si>
  <si>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</si>
  <si>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</si>
  <si>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</si>
  <si>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</si>
  <si>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</si>
  <si>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</si>
  <si>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</si>
  <si>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</si>
  <si>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及び実質公債費比率ともに類似団体内平均値を下回っている状況であり、実質公債費比率については減少傾向にある。これは、旧来からの起債抑制策によるものであるが、今後は復興関連事業（災害公営住宅建設事業、出島架橋建設事業等）に係る起債額・償還額の増加により、実質公債費比率の上昇が想定される。そのため、引き続き、健全な財政運営が図れるよう、これまで以上に公債費の適正化に取り組んでいく必要がある。</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3" eb="24">
      <t>ナイ</t>
    </rPh>
    <rPh sb="24" eb="27">
      <t>ヘイキンチ</t>
    </rPh>
    <rPh sb="28" eb="30">
      <t>シタマワ</t>
    </rPh>
    <rPh sb="34" eb="36">
      <t>ジョウキョウ</t>
    </rPh>
    <rPh sb="40" eb="42">
      <t>ジッシツ</t>
    </rPh>
    <rPh sb="42" eb="44">
      <t>コウサイ</t>
    </rPh>
    <rPh sb="44" eb="45">
      <t>ヒ</t>
    </rPh>
    <rPh sb="45" eb="47">
      <t>ヒリツ</t>
    </rPh>
    <rPh sb="52" eb="54">
      <t>ゲンショウ</t>
    </rPh>
    <rPh sb="54" eb="56">
      <t>ケイコウ</t>
    </rPh>
    <rPh sb="64" eb="66">
      <t>キュウライ</t>
    </rPh>
    <rPh sb="69" eb="71">
      <t>キサイ</t>
    </rPh>
    <rPh sb="71" eb="74">
      <t>ヨクセイサク</t>
    </rPh>
    <rPh sb="84" eb="86">
      <t>コンゴ</t>
    </rPh>
    <rPh sb="87" eb="89">
      <t>フッコウ</t>
    </rPh>
    <rPh sb="89" eb="91">
      <t>カンレン</t>
    </rPh>
    <rPh sb="91" eb="93">
      <t>ジギョウ</t>
    </rPh>
    <rPh sb="94" eb="96">
      <t>サイガイ</t>
    </rPh>
    <rPh sb="96" eb="98">
      <t>コウエイ</t>
    </rPh>
    <rPh sb="98" eb="100">
      <t>ジュウタク</t>
    </rPh>
    <rPh sb="100" eb="102">
      <t>ケンセツ</t>
    </rPh>
    <rPh sb="102" eb="104">
      <t>ジギョウ</t>
    </rPh>
    <rPh sb="105" eb="107">
      <t>イズシマ</t>
    </rPh>
    <rPh sb="107" eb="109">
      <t>カキョウ</t>
    </rPh>
    <rPh sb="109" eb="111">
      <t>ケンセツ</t>
    </rPh>
    <rPh sb="111" eb="113">
      <t>ジギョウ</t>
    </rPh>
    <rPh sb="113" eb="114">
      <t>トウ</t>
    </rPh>
    <rPh sb="116" eb="117">
      <t>カカ</t>
    </rPh>
    <rPh sb="118" eb="120">
      <t>キサイ</t>
    </rPh>
    <rPh sb="120" eb="121">
      <t>ガク</t>
    </rPh>
    <rPh sb="122" eb="124">
      <t>ショウカン</t>
    </rPh>
    <rPh sb="124" eb="125">
      <t>ガク</t>
    </rPh>
    <rPh sb="126" eb="128">
      <t>ゾウカ</t>
    </rPh>
    <rPh sb="132" eb="134">
      <t>ジッシツ</t>
    </rPh>
    <rPh sb="134" eb="136">
      <t>コウサイ</t>
    </rPh>
    <rPh sb="136" eb="137">
      <t>ヒ</t>
    </rPh>
    <rPh sb="137" eb="139">
      <t>ヒリツ</t>
    </rPh>
    <rPh sb="140" eb="142">
      <t>ジョウショウ</t>
    </rPh>
    <rPh sb="143" eb="145">
      <t>ソウテイ</t>
    </rPh>
    <rPh sb="154" eb="155">
      <t>ヒ</t>
    </rPh>
    <rPh sb="156" eb="157">
      <t>ツヅ</t>
    </rPh>
    <rPh sb="159" eb="161">
      <t>ケンゼン</t>
    </rPh>
    <rPh sb="162" eb="164">
      <t>ザイセイ</t>
    </rPh>
    <rPh sb="164" eb="166">
      <t>ウンエイ</t>
    </rPh>
    <rPh sb="167" eb="168">
      <t>ハカ</t>
    </rPh>
    <rPh sb="177" eb="179">
      <t>イジョウ</t>
    </rPh>
    <rPh sb="180" eb="183">
      <t>コウサイヒ</t>
    </rPh>
    <rPh sb="184" eb="187">
      <t>テキセイカ</t>
    </rPh>
    <rPh sb="188" eb="189">
      <t>ト</t>
    </rPh>
    <rPh sb="190" eb="191">
      <t>ク</t>
    </rPh>
    <rPh sb="195" eb="197">
      <t>ヒツヨウ</t>
    </rPh>
    <phoneticPr fontId="5"/>
  </si>
  <si>
    <t>　旧来からの起債抑制策により将来負担比率は類似団体内平均値を下回っている。また、東日本大震災に係る復旧・復興事業による災害公営住宅等の整備による新規施設の増加に伴い、有形固定資産減価償却率が類似団体内平均値を大きく下回っている。今後は、復旧・復興事業により整備した新規施設の減価償却により、有形固定資産減価償却率の増加が見込まれるため、引き続き健全な財政運営が図れるよう財政の適正化に取り組み、老朽化対策を含めた施設管理を行っていく必要がある。</t>
    <rPh sb="1" eb="3">
      <t>キュウライ</t>
    </rPh>
    <rPh sb="6" eb="8">
      <t>キサイ</t>
    </rPh>
    <rPh sb="8" eb="11">
      <t>ヨクセイサク</t>
    </rPh>
    <rPh sb="14" eb="16">
      <t>ショウライ</t>
    </rPh>
    <rPh sb="16" eb="18">
      <t>フタン</t>
    </rPh>
    <rPh sb="18" eb="20">
      <t>ヒリツ</t>
    </rPh>
    <rPh sb="21" eb="23">
      <t>ルイジ</t>
    </rPh>
    <rPh sb="23" eb="25">
      <t>ダンタイ</t>
    </rPh>
    <rPh sb="25" eb="26">
      <t>ナイ</t>
    </rPh>
    <rPh sb="26" eb="29">
      <t>ヘイキンチ</t>
    </rPh>
    <rPh sb="30" eb="32">
      <t>シタマワ</t>
    </rPh>
    <rPh sb="40" eb="41">
      <t>ヒガシ</t>
    </rPh>
    <rPh sb="41" eb="43">
      <t>ニホン</t>
    </rPh>
    <rPh sb="43" eb="46">
      <t>ダイシンサイ</t>
    </rPh>
    <rPh sb="47" eb="48">
      <t>カカ</t>
    </rPh>
    <rPh sb="49" eb="51">
      <t>フッキュウ</t>
    </rPh>
    <rPh sb="52" eb="54">
      <t>フッコウ</t>
    </rPh>
    <rPh sb="54" eb="56">
      <t>ジギョウ</t>
    </rPh>
    <rPh sb="59" eb="61">
      <t>サイガイ</t>
    </rPh>
    <rPh sb="61" eb="63">
      <t>コウエイ</t>
    </rPh>
    <rPh sb="63" eb="65">
      <t>ジュウタク</t>
    </rPh>
    <rPh sb="65" eb="66">
      <t>トウ</t>
    </rPh>
    <rPh sb="67" eb="69">
      <t>セイビ</t>
    </rPh>
    <rPh sb="72" eb="74">
      <t>シンキ</t>
    </rPh>
    <rPh sb="74" eb="76">
      <t>シセツ</t>
    </rPh>
    <rPh sb="77" eb="79">
      <t>ゾウカ</t>
    </rPh>
    <rPh sb="80" eb="81">
      <t>トモナ</t>
    </rPh>
    <rPh sb="83" eb="85">
      <t>ユウケイ</t>
    </rPh>
    <rPh sb="85" eb="87">
      <t>コテイ</t>
    </rPh>
    <rPh sb="87" eb="89">
      <t>シサン</t>
    </rPh>
    <rPh sb="89" eb="91">
      <t>ゲンカ</t>
    </rPh>
    <rPh sb="91" eb="93">
      <t>ショウキャク</t>
    </rPh>
    <rPh sb="93" eb="94">
      <t>リツ</t>
    </rPh>
    <rPh sb="95" eb="97">
      <t>ルイジ</t>
    </rPh>
    <rPh sb="97" eb="99">
      <t>ダンタイ</t>
    </rPh>
    <rPh sb="99" eb="100">
      <t>ナイ</t>
    </rPh>
    <rPh sb="100" eb="103">
      <t>ヘイキンチ</t>
    </rPh>
    <rPh sb="104" eb="105">
      <t>オオ</t>
    </rPh>
    <rPh sb="107" eb="109">
      <t>シタマワ</t>
    </rPh>
    <rPh sb="114" eb="116">
      <t>コンゴ</t>
    </rPh>
    <rPh sb="118" eb="120">
      <t>フッキュウ</t>
    </rPh>
    <rPh sb="121" eb="123">
      <t>フッコウ</t>
    </rPh>
    <rPh sb="123" eb="125">
      <t>ジギョウ</t>
    </rPh>
    <rPh sb="128" eb="130">
      <t>セイビ</t>
    </rPh>
    <rPh sb="132" eb="134">
      <t>シンキ</t>
    </rPh>
    <rPh sb="134" eb="136">
      <t>シセツ</t>
    </rPh>
    <rPh sb="137" eb="139">
      <t>ゲンカ</t>
    </rPh>
    <rPh sb="139" eb="141">
      <t>ショウキャク</t>
    </rPh>
    <rPh sb="145" eb="147">
      <t>ユウケイ</t>
    </rPh>
    <rPh sb="147" eb="149">
      <t>コテイ</t>
    </rPh>
    <rPh sb="149" eb="151">
      <t>シサン</t>
    </rPh>
    <rPh sb="151" eb="153">
      <t>ゲンカ</t>
    </rPh>
    <rPh sb="153" eb="155">
      <t>ショウキャク</t>
    </rPh>
    <rPh sb="155" eb="156">
      <t>リツ</t>
    </rPh>
    <rPh sb="157" eb="159">
      <t>ゾウカ</t>
    </rPh>
    <rPh sb="160" eb="162">
      <t>ミコ</t>
    </rPh>
    <rPh sb="168" eb="169">
      <t>ヒ</t>
    </rPh>
    <rPh sb="170" eb="171">
      <t>ツヅ</t>
    </rPh>
    <rPh sb="172" eb="174">
      <t>ケンゼン</t>
    </rPh>
    <rPh sb="175" eb="177">
      <t>ザイセイ</t>
    </rPh>
    <rPh sb="177" eb="179">
      <t>ウンエイ</t>
    </rPh>
    <rPh sb="180" eb="181">
      <t>ハカ</t>
    </rPh>
    <rPh sb="185" eb="187">
      <t>ザイセイ</t>
    </rPh>
    <rPh sb="188" eb="191">
      <t>テキセイカ</t>
    </rPh>
    <rPh sb="192" eb="193">
      <t>ト</t>
    </rPh>
    <rPh sb="194" eb="195">
      <t>ク</t>
    </rPh>
    <rPh sb="197" eb="200">
      <t>ロウキュウカ</t>
    </rPh>
    <rPh sb="200" eb="202">
      <t>タイサク</t>
    </rPh>
    <rPh sb="203" eb="204">
      <t>フク</t>
    </rPh>
    <rPh sb="206" eb="208">
      <t>シセツ</t>
    </rPh>
    <rPh sb="208" eb="210">
      <t>カンリ</t>
    </rPh>
    <rPh sb="211" eb="212">
      <t>オコナ</t>
    </rPh>
    <rPh sb="216" eb="218">
      <t>ヒツヨウ</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</si>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</sst>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128611</c:v>
                </c:pt>
                <c:pt idx="3">
                  <c:v>138651</c:v>
                </c:pt>
                <c:pt idx="4">
                  <c:v>122882</c:v>
                </c:pt>
              </c:numCache>
            </c:numRef>
          </c:val>
          <c:smooth val="0"/>
          <c:extLst>
            <c:ext xmlns:c16="http://schemas.microsoft.com/office/drawing/2014/chart" uri="{C3380CC4-5D6E-409C-BE32-E72D297353CC}">
              <c16:uniqueId val="{00000000-2E86-40F6-96D3-B61427F91F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1915332</c:v>
                </c:pt>
                <c:pt idx="1">
                  <c:v>2674913</c:v>
                </c:pt>
                <c:pt idx="2">
                  <c:v>4360971</c:v>
                </c:pt>
                <c:pt idx="3">
                  <c:v>4508332</c:v>
                </c:pt>
                <c:pt idx="4">
                  <c:v>5810974</c:v>
                </c:pt>
              </c:numCache>
            </c:numRef>
          </c:val>
          <c:smooth val="0"/>
          <c:extLst>
            <c:ext xmlns:c16="http://schemas.microsoft.com/office/drawing/2014/chart" uri="{C3380CC4-5D6E-409C-BE32-E72D297353CC}">
              <c16:uniqueId val="{00000001-2E86-40F6-96D3-B61427F91FA9}"/>
            </c:ext>
          </c:extLst>
        </c:ser>
        <c:dLbls>
          <c:showLegendKey val="0"/>
          <c:showVal val="0"/>
          <c:showCatName val="0"/>
          <c:showSerName val="0"/>
          <c:showPercent val="0"/>
          <c:showBubbleSize val="0"/>
        </c:dLbls>
        <c:marker val="1"/>
        <c:smooth val="0"/>
        <c:axId val="135811072"/>
        <c:axId val="135812992"/>
      </c:lineChart>
      <c:catAx>
        <c:axId val="13581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812992"/>
        <c:crosses val="autoZero"/>
        <c:auto val="1"/>
        <c:lblAlgn val="ctr"/>
        <c:lblOffset val="100"/>
        <c:tickLblSkip val="1"/>
        <c:tickMarkSkip val="1"/>
        <c:noMultiLvlLbl val="0"/>
      </c:catAx>
      <c:valAx>
        <c:axId val="135812992"/>
        <c:scaling>
          <c:orientation val="minMax"/>
          <c:max val="8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81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16.149999999999999</c:v>
                </c:pt>
                <c:pt idx="1">
                  <c:v>31.37</c:v>
                </c:pt>
                <c:pt idx="2">
                  <c:v>0.69</c:v>
                </c:pt>
                <c:pt idx="3">
                  <c:v>52.69</c:v>
                </c:pt>
                <c:pt idx="4">
                  <c:v>2.78</c:v>
                </c:pt>
              </c:numCache>
            </c:numRef>
          </c:val>
          <c:extLst>
            <c:ext xmlns:c16="http://schemas.microsoft.com/office/drawing/2014/chart" uri="{C3380CC4-5D6E-409C-BE32-E72D297353CC}">
              <c16:uniqueId val="{00000000-BE43-4604-86B3-08B6A97C9A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317.25</c:v>
                </c:pt>
                <c:pt idx="1">
                  <c:v>335.85</c:v>
                </c:pt>
                <c:pt idx="2">
                  <c:v>327.86</c:v>
                </c:pt>
                <c:pt idx="3">
                  <c:v>342.07</c:v>
                </c:pt>
                <c:pt idx="4">
                  <c:v>359.42</c:v>
                </c:pt>
              </c:numCache>
            </c:numRef>
          </c:val>
          <c:extLst>
            <c:ext xmlns:c16="http://schemas.microsoft.com/office/drawing/2014/chart" uri="{C3380CC4-5D6E-409C-BE32-E72D297353CC}">
              <c16:uniqueId val="{00000001-BE43-4604-86B3-08B6A97C9A8D}"/>
            </c:ext>
          </c:extLst>
        </c:ser>
        <c:dLbls>
          <c:showLegendKey val="0"/>
          <c:showVal val="0"/>
          <c:showCatName val="0"/>
          <c:showSerName val="0"/>
          <c:showPercent val="0"/>
          <c:showBubbleSize val="0"/>
        </c:dLbls>
        <c:gapWidth val="250"/>
        <c:overlap val="100"/>
        <c:axId val="152105728"/>
        <c:axId val="152107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40.74</c:v>
                </c:pt>
                <c:pt idx="1">
                  <c:v>18.39</c:v>
                </c:pt>
                <c:pt idx="2">
                  <c:v>-57.92</c:v>
                </c:pt>
                <c:pt idx="3">
                  <c:v>54.26</c:v>
                </c:pt>
                <c:pt idx="4">
                  <c:v>-90.71</c:v>
                </c:pt>
              </c:numCache>
            </c:numRef>
          </c:val>
          <c:smooth val="0"/>
          <c:extLst>
            <c:ext xmlns:c16="http://schemas.microsoft.com/office/drawing/2014/chart" uri="{C3380CC4-5D6E-409C-BE32-E72D297353CC}">
              <c16:uniqueId val="{00000002-BE43-4604-86B3-08B6A97C9A8D}"/>
            </c:ext>
          </c:extLst>
        </c:ser>
        <c:dLbls>
          <c:showLegendKey val="0"/>
          <c:showVal val="0"/>
          <c:showCatName val="0"/>
          <c:showSerName val="0"/>
          <c:showPercent val="0"/>
          <c:showBubbleSize val="0"/>
        </c:dLbls>
        <c:marker val="1"/>
        <c:smooth val="0"/>
        <c:axId val="152105728"/>
        <c:axId val="152107648"/>
      </c:lineChart>
      <c:catAx>
        <c:axId val="15210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107648"/>
        <c:crosses val="autoZero"/>
        <c:auto val="1"/>
        <c:lblAlgn val="ctr"/>
        <c:lblOffset val="100"/>
        <c:tickLblSkip val="1"/>
        <c:tickMarkSkip val="1"/>
        <c:noMultiLvlLbl val="0"/>
      </c:catAx>
      <c:valAx>
        <c:axId val="15210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10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762-4533-A188-62F3FC0D20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62-4533-A188-62F3FC0D207E}"/>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762-4533-A188-62F3FC0D207E}"/>
            </c:ext>
          </c:extLst>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762-4533-A188-62F3FC0D207E}"/>
            </c:ext>
          </c:extLst>
        </c:ser>
        <c:ser>
          <c:idx val="4"/>
          <c:order val="4"/>
          <c:tx>
            <c:strRef>
              <c:f>データシート!$A$31</c:f>
              <c:strCache>
                <c:ptCount val="1"/>
                <c:pt idx="0">
                  <c:v>土地区画整理事業特別会計（普通会計）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4-F762-4533-A188-62F3FC0D207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0.06</c:v>
                </c:pt>
                <c:pt idx="8">
                  <c:v>#N/A</c:v>
                </c:pt>
                <c:pt idx="9">
                  <c:v>0.01</c:v>
                </c:pt>
              </c:numCache>
            </c:numRef>
          </c:val>
          <c:extLst>
            <c:ext xmlns:c16="http://schemas.microsoft.com/office/drawing/2014/chart" uri="{C3380CC4-5D6E-409C-BE32-E72D297353CC}">
              <c16:uniqueId val="{00000005-F762-4533-A188-62F3FC0D207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0.52</c:v>
                </c:pt>
                <c:pt idx="4">
                  <c:v>#N/A</c:v>
                </c:pt>
                <c:pt idx="5">
                  <c:v>0.75</c:v>
                </c:pt>
                <c:pt idx="6">
                  <c:v>#N/A</c:v>
                </c:pt>
                <c:pt idx="7">
                  <c:v>0.99</c:v>
                </c:pt>
                <c:pt idx="8">
                  <c:v>#N/A</c:v>
                </c:pt>
                <c:pt idx="9">
                  <c:v>0.98</c:v>
                </c:pt>
              </c:numCache>
            </c:numRef>
          </c:val>
          <c:extLst>
            <c:ext xmlns:c16="http://schemas.microsoft.com/office/drawing/2014/chart" uri="{C3380CC4-5D6E-409C-BE32-E72D297353CC}">
              <c16:uniqueId val="{00000006-F762-4533-A188-62F3FC0D207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0.28000000000000003</c:v>
                </c:pt>
                <c:pt idx="2">
                  <c:v>#N/A</c:v>
                </c:pt>
                <c:pt idx="3">
                  <c:v>0</c:v>
                </c:pt>
                <c:pt idx="4">
                  <c:v>#N/A</c:v>
                </c:pt>
                <c:pt idx="5">
                  <c:v>1.5</c:v>
                </c:pt>
                <c:pt idx="6">
                  <c:v>#N/A</c:v>
                </c:pt>
                <c:pt idx="7">
                  <c:v>2.91</c:v>
                </c:pt>
                <c:pt idx="8">
                  <c:v>#N/A</c:v>
                </c:pt>
                <c:pt idx="9">
                  <c:v>2.36</c:v>
                </c:pt>
              </c:numCache>
            </c:numRef>
          </c:val>
          <c:extLst>
            <c:ext xmlns:c16="http://schemas.microsoft.com/office/drawing/2014/chart" uri="{C3380CC4-5D6E-409C-BE32-E72D297353CC}">
              <c16:uniqueId val="{00000007-F762-4533-A188-62F3FC0D20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16.149999999999999</c:v>
                </c:pt>
                <c:pt idx="2">
                  <c:v>#N/A</c:v>
                </c:pt>
                <c:pt idx="3">
                  <c:v>31.36</c:v>
                </c:pt>
                <c:pt idx="4">
                  <c:v>#N/A</c:v>
                </c:pt>
                <c:pt idx="5">
                  <c:v>0.68</c:v>
                </c:pt>
                <c:pt idx="6">
                  <c:v>#N/A</c:v>
                </c:pt>
                <c:pt idx="7">
                  <c:v>52.67</c:v>
                </c:pt>
                <c:pt idx="8">
                  <c:v>#N/A</c:v>
                </c:pt>
                <c:pt idx="9">
                  <c:v>2.78</c:v>
                </c:pt>
              </c:numCache>
            </c:numRef>
          </c:val>
          <c:extLst>
            <c:ext xmlns:c16="http://schemas.microsoft.com/office/drawing/2014/chart" uri="{C3380CC4-5D6E-409C-BE32-E72D297353CC}">
              <c16:uniqueId val="{00000008-F762-4533-A188-62F3FC0D207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5.16</c:v>
                </c:pt>
                <c:pt idx="2">
                  <c:v>#N/A</c:v>
                </c:pt>
                <c:pt idx="3">
                  <c:v>5.23</c:v>
                </c:pt>
                <c:pt idx="4">
                  <c:v>#N/A</c:v>
                </c:pt>
                <c:pt idx="5">
                  <c:v>4.92</c:v>
                </c:pt>
                <c:pt idx="6">
                  <c:v>#N/A</c:v>
                </c:pt>
                <c:pt idx="7">
                  <c:v>4.7300000000000004</c:v>
                </c:pt>
                <c:pt idx="8">
                  <c:v>#N/A</c:v>
                </c:pt>
                <c:pt idx="9">
                  <c:v>2.94</c:v>
                </c:pt>
              </c:numCache>
            </c:numRef>
          </c:val>
          <c:extLst>
            <c:ext xmlns:c16="http://schemas.microsoft.com/office/drawing/2014/chart" uri="{C3380CC4-5D6E-409C-BE32-E72D297353CC}">
              <c16:uniqueId val="{00000009-F762-4533-A188-62F3FC0D207E}"/>
            </c:ext>
          </c:extLst>
        </c:ser>
        <c:dLbls>
          <c:showLegendKey val="0"/>
          <c:showVal val="0"/>
          <c:showCatName val="0"/>
          <c:showSerName val="0"/>
          <c:showPercent val="0"/>
          <c:showBubbleSize val="0"/>
        </c:dLbls>
        <c:gapWidth val="150"/>
        <c:overlap val="100"/>
        <c:axId val="152480384"/>
        <c:axId val="152498560"/>
      </c:barChart>
      <c:catAx>
        <c:axId val="15248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498560"/>
        <c:crosses val="autoZero"/>
        <c:auto val="1"/>
        <c:lblAlgn val="ctr"/>
        <c:lblOffset val="100"/>
        <c:tickLblSkip val="1"/>
        <c:tickMarkSkip val="1"/>
        <c:noMultiLvlLbl val="0"/>
      </c:catAx>
      <c:valAx>
        <c:axId val="15249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8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385</c:v>
                </c:pt>
                <c:pt idx="5">
                  <c:v>432</c:v>
                </c:pt>
                <c:pt idx="8">
                  <c:v>415</c:v>
                </c:pt>
                <c:pt idx="11">
                  <c:v>413</c:v>
                </c:pt>
                <c:pt idx="14">
                  <c:v>438</c:v>
                </c:pt>
              </c:numCache>
            </c:numRef>
          </c:val>
          <c:extLst>
            <c:ext xmlns:c16="http://schemas.microsoft.com/office/drawing/2014/chart" uri="{C3380CC4-5D6E-409C-BE32-E72D297353CC}">
              <c16:uniqueId val="{00000000-1415-40BA-9BD6-9ABE4EA173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15-40BA-9BD6-9ABE4EA173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2-1415-40BA-9BD6-9ABE4EA173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c:v>
                </c:pt>
                <c:pt idx="3">
                  <c:v>26</c:v>
                </c:pt>
                <c:pt idx="6">
                  <c:v>26</c:v>
                </c:pt>
                <c:pt idx="9">
                  <c:v>23</c:v>
                </c:pt>
                <c:pt idx="12">
                  <c:v>9</c:v>
                </c:pt>
              </c:numCache>
            </c:numRef>
          </c:val>
          <c:extLst>
            <c:ext xmlns:c16="http://schemas.microsoft.com/office/drawing/2014/chart" uri="{C3380CC4-5D6E-409C-BE32-E72D297353CC}">
              <c16:uniqueId val="{00000003-1415-40BA-9BD6-9ABE4EA173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212</c:v>
                </c:pt>
                <c:pt idx="3">
                  <c:v>211</c:v>
                </c:pt>
                <c:pt idx="6">
                  <c:v>225</c:v>
                </c:pt>
                <c:pt idx="9">
                  <c:v>251</c:v>
                </c:pt>
                <c:pt idx="12">
                  <c:v>206</c:v>
                </c:pt>
              </c:numCache>
            </c:numRef>
          </c:val>
          <c:extLst>
            <c:ext xmlns:c16="http://schemas.microsoft.com/office/drawing/2014/chart" uri="{C3380CC4-5D6E-409C-BE32-E72D297353CC}">
              <c16:uniqueId val="{00000004-1415-40BA-9BD6-9ABE4EA173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15-40BA-9BD6-9ABE4EA173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15-40BA-9BD6-9ABE4EA173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354</c:v>
                </c:pt>
                <c:pt idx="3">
                  <c:v>337</c:v>
                </c:pt>
                <c:pt idx="6">
                  <c:v>307</c:v>
                </c:pt>
                <c:pt idx="9">
                  <c:v>287</c:v>
                </c:pt>
                <c:pt idx="12">
                  <c:v>301</c:v>
                </c:pt>
              </c:numCache>
            </c:numRef>
          </c:val>
          <c:extLst>
            <c:ext xmlns:c16="http://schemas.microsoft.com/office/drawing/2014/chart" uri="{C3380CC4-5D6E-409C-BE32-E72D297353CC}">
              <c16:uniqueId val="{00000007-1415-40BA-9BD6-9ABE4EA173DC}"/>
            </c:ext>
          </c:extLst>
        </c:ser>
        <c:dLbls>
          <c:showLegendKey val="0"/>
          <c:showVal val="0"/>
          <c:showCatName val="0"/>
          <c:showSerName val="0"/>
          <c:showPercent val="0"/>
          <c:showBubbleSize val="0"/>
        </c:dLbls>
        <c:gapWidth val="100"/>
        <c:overlap val="100"/>
        <c:axId val="152209280"/>
        <c:axId val="15221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208</c:v>
                </c:pt>
                <c:pt idx="2">
                  <c:v>#N/A</c:v>
                </c:pt>
                <c:pt idx="3">
                  <c:v>#N/A</c:v>
                </c:pt>
                <c:pt idx="4">
                  <c:v>143</c:v>
                </c:pt>
                <c:pt idx="5">
                  <c:v>#N/A</c:v>
                </c:pt>
                <c:pt idx="6">
                  <c:v>#N/A</c:v>
                </c:pt>
                <c:pt idx="7">
                  <c:v>143</c:v>
                </c:pt>
                <c:pt idx="8">
                  <c:v>#N/A</c:v>
                </c:pt>
                <c:pt idx="9">
                  <c:v>#N/A</c:v>
                </c:pt>
                <c:pt idx="10">
                  <c:v>148</c:v>
                </c:pt>
                <c:pt idx="11">
                  <c:v>#N/A</c:v>
                </c:pt>
                <c:pt idx="12">
                  <c:v>#N/A</c:v>
                </c:pt>
                <c:pt idx="13">
                  <c:v>78</c:v>
                </c:pt>
                <c:pt idx="14">
                  <c:v>#N/A</c:v>
                </c:pt>
              </c:numCache>
            </c:numRef>
          </c:val>
          <c:smooth val="0"/>
          <c:extLst>
            <c:ext xmlns:c16="http://schemas.microsoft.com/office/drawing/2014/chart" uri="{C3380CC4-5D6E-409C-BE32-E72D297353CC}">
              <c16:uniqueId val="{00000008-1415-40BA-9BD6-9ABE4EA173DC}"/>
            </c:ext>
          </c:extLst>
        </c:ser>
        <c:dLbls>
          <c:showLegendKey val="0"/>
          <c:showVal val="0"/>
          <c:showCatName val="0"/>
          <c:showSerName val="0"/>
          <c:showPercent val="0"/>
          <c:showBubbleSize val="0"/>
        </c:dLbls>
        <c:marker val="1"/>
        <c:smooth val="0"/>
        <c:axId val="152209280"/>
        <c:axId val="152215552"/>
      </c:lineChart>
      <c:catAx>
        <c:axId val="15220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215552"/>
        <c:crosses val="autoZero"/>
        <c:auto val="1"/>
        <c:lblAlgn val="ctr"/>
        <c:lblOffset val="100"/>
        <c:tickLblSkip val="1"/>
        <c:tickMarkSkip val="1"/>
        <c:noMultiLvlLbl val="0"/>
      </c:catAx>
      <c:valAx>
        <c:axId val="15221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20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4156</c:v>
                </c:pt>
                <c:pt idx="5">
                  <c:v>3879</c:v>
                </c:pt>
                <c:pt idx="8">
                  <c:v>3643</c:v>
                </c:pt>
                <c:pt idx="11">
                  <c:v>3588</c:v>
                </c:pt>
                <c:pt idx="14">
                  <c:v>3922</c:v>
                </c:pt>
              </c:numCache>
            </c:numRef>
          </c:val>
          <c:extLst>
            <c:ext xmlns:c16="http://schemas.microsoft.com/office/drawing/2014/chart" uri="{C3380CC4-5D6E-409C-BE32-E72D297353CC}">
              <c16:uniqueId val="{00000000-A5E2-4DAE-84A2-639DB897F5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434</c:v>
                </c:pt>
                <c:pt idx="5">
                  <c:v>747</c:v>
                </c:pt>
                <c:pt idx="8">
                  <c:v>1200</c:v>
                </c:pt>
                <c:pt idx="11">
                  <c:v>2481</c:v>
                </c:pt>
                <c:pt idx="14">
                  <c:v>3753</c:v>
                </c:pt>
              </c:numCache>
            </c:numRef>
          </c:val>
          <c:extLst>
            <c:ext xmlns:c16="http://schemas.microsoft.com/office/drawing/2014/chart" uri="{C3380CC4-5D6E-409C-BE32-E72D297353CC}">
              <c16:uniqueId val="{00000001-A5E2-4DAE-84A2-639DB897F5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16737</c:v>
                </c:pt>
                <c:pt idx="5">
                  <c:v>17072</c:v>
                </c:pt>
                <c:pt idx="8">
                  <c:v>17029</c:v>
                </c:pt>
                <c:pt idx="11">
                  <c:v>16210</c:v>
                </c:pt>
                <c:pt idx="14">
                  <c:v>17496</c:v>
                </c:pt>
              </c:numCache>
            </c:numRef>
          </c:val>
          <c:extLst>
            <c:ext xmlns:c16="http://schemas.microsoft.com/office/drawing/2014/chart" uri="{C3380CC4-5D6E-409C-BE32-E72D297353CC}">
              <c16:uniqueId val="{00000002-A5E2-4DAE-84A2-639DB897F5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E2-4DAE-84A2-639DB897F5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E2-4DAE-84A2-639DB897F5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E2-4DAE-84A2-639DB897F5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1070</c:v>
                </c:pt>
                <c:pt idx="3">
                  <c:v>985</c:v>
                </c:pt>
                <c:pt idx="6">
                  <c:v>946</c:v>
                </c:pt>
                <c:pt idx="9">
                  <c:v>818</c:v>
                </c:pt>
                <c:pt idx="12">
                  <c:v>779</c:v>
                </c:pt>
              </c:numCache>
            </c:numRef>
          </c:val>
          <c:extLst>
            <c:ext xmlns:c16="http://schemas.microsoft.com/office/drawing/2014/chart" uri="{C3380CC4-5D6E-409C-BE32-E72D297353CC}">
              <c16:uniqueId val="{00000006-A5E2-4DAE-84A2-639DB897F5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80</c:v>
                </c:pt>
                <c:pt idx="3">
                  <c:v>63</c:v>
                </c:pt>
                <c:pt idx="6">
                  <c:v>43</c:v>
                </c:pt>
                <c:pt idx="9">
                  <c:v>25</c:v>
                </c:pt>
                <c:pt idx="12">
                  <c:v>23</c:v>
                </c:pt>
              </c:numCache>
            </c:numRef>
          </c:val>
          <c:extLst>
            <c:ext xmlns:c16="http://schemas.microsoft.com/office/drawing/2014/chart" uri="{C3380CC4-5D6E-409C-BE32-E72D297353CC}">
              <c16:uniqueId val="{00000007-A5E2-4DAE-84A2-639DB897F5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2711</c:v>
                </c:pt>
                <c:pt idx="3">
                  <c:v>2741</c:v>
                </c:pt>
                <c:pt idx="6">
                  <c:v>3461</c:v>
                </c:pt>
                <c:pt idx="9">
                  <c:v>3173</c:v>
                </c:pt>
                <c:pt idx="12">
                  <c:v>2984</c:v>
                </c:pt>
              </c:numCache>
            </c:numRef>
          </c:val>
          <c:extLst>
            <c:ext xmlns:c16="http://schemas.microsoft.com/office/drawing/2014/chart" uri="{C3380CC4-5D6E-409C-BE32-E72D297353CC}">
              <c16:uniqueId val="{00000008-A5E2-4DAE-84A2-639DB897F5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5E2-4DAE-84A2-639DB897F5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3944</c:v>
                </c:pt>
                <c:pt idx="3">
                  <c:v>3550</c:v>
                </c:pt>
                <c:pt idx="6">
                  <c:v>3595</c:v>
                </c:pt>
                <c:pt idx="9">
                  <c:v>4437</c:v>
                </c:pt>
                <c:pt idx="12">
                  <c:v>5831</c:v>
                </c:pt>
              </c:numCache>
            </c:numRef>
          </c:val>
          <c:extLst>
            <c:ext xmlns:c16="http://schemas.microsoft.com/office/drawing/2014/chart" uri="{C3380CC4-5D6E-409C-BE32-E72D297353CC}">
              <c16:uniqueId val="{0000000A-A5E2-4DAE-84A2-639DB897F557}"/>
            </c:ext>
          </c:extLst>
        </c:ser>
        <c:dLbls>
          <c:showLegendKey val="0"/>
          <c:showVal val="0"/>
          <c:showCatName val="0"/>
          <c:showSerName val="0"/>
          <c:showPercent val="0"/>
          <c:showBubbleSize val="0"/>
        </c:dLbls>
        <c:gapWidth val="100"/>
        <c:overlap val="100"/>
        <c:axId val="153134208"/>
        <c:axId val="15313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E2-4DAE-84A2-639DB897F557}"/>
            </c:ext>
          </c:extLst>
        </c:ser>
        <c:dLbls>
          <c:showLegendKey val="0"/>
          <c:showVal val="0"/>
          <c:showCatName val="0"/>
          <c:showSerName val="0"/>
          <c:showPercent val="0"/>
          <c:showBubbleSize val="0"/>
        </c:dLbls>
        <c:marker val="1"/>
        <c:smooth val="0"/>
        <c:axId val="153134208"/>
        <c:axId val="153136128"/>
      </c:lineChart>
      <c:catAx>
        <c:axId val="15313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136128"/>
        <c:crosses val="autoZero"/>
        <c:auto val="1"/>
        <c:lblAlgn val="ctr"/>
        <c:lblOffset val="100"/>
        <c:tickLblSkip val="1"/>
        <c:tickMarkSkip val="1"/>
        <c:noMultiLvlLbl val="0"/>
      </c:catAx>
      <c:valAx>
        <c:axId val="15313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3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12317</c:v>
                </c:pt>
                <c:pt idx="1">
                  <c:v>12425</c:v>
                </c:pt>
                <c:pt idx="2">
                  <c:v>12898</c:v>
                </c:pt>
              </c:numCache>
            </c:numRef>
          </c:val>
          <c:extLst>
            <c:ext xmlns:c16="http://schemas.microsoft.com/office/drawing/2014/chart" uri="{C3380CC4-5D6E-409C-BE32-E72D297353CC}">
              <c16:uniqueId val="{00000000-9B95-4CC0-BC17-DA1EC990E7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315</c:v>
                </c:pt>
                <c:pt idx="1">
                  <c:v>15</c:v>
                </c:pt>
                <c:pt idx="2">
                  <c:v>15</c:v>
                </c:pt>
              </c:numCache>
            </c:numRef>
          </c:val>
          <c:extLst>
            <c:ext xmlns:c16="http://schemas.microsoft.com/office/drawing/2014/chart" uri="{C3380CC4-5D6E-409C-BE32-E72D297353CC}">
              <c16:uniqueId val="{00000001-9B95-4CC0-BC17-DA1EC990E7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60340</c:v>
                </c:pt>
                <c:pt idx="1">
                  <c:v>54516</c:v>
                </c:pt>
                <c:pt idx="2">
                  <c:v>35650</c:v>
                </c:pt>
              </c:numCache>
            </c:numRef>
          </c:val>
          <c:extLst>
            <c:ext xmlns:c16="http://schemas.microsoft.com/office/drawing/2014/chart" uri="{C3380CC4-5D6E-409C-BE32-E72D297353CC}">
              <c16:uniqueId val="{00000002-9B95-4CC0-BC17-DA1EC990E7AA}"/>
            </c:ext>
          </c:extLst>
        </c:ser>
        <c:dLbls>
          <c:showLegendKey val="0"/>
          <c:showVal val="0"/>
          <c:showCatName val="0"/>
          <c:showSerName val="0"/>
          <c:showPercent val="0"/>
          <c:showBubbleSize val="0"/>
        </c:dLbls>
        <c:gapWidth val="120"/>
        <c:overlap val="100"/>
        <c:axId val="152258816"/>
        <c:axId val="152346624"/>
      </c:barChart>
      <c:catAx>
        <c:axId val="1522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346624"/>
        <c:crosses val="autoZero"/>
        <c:auto val="1"/>
        <c:lblAlgn val="ctr"/>
        <c:lblOffset val="100"/>
        <c:tickLblSkip val="1"/>
        <c:tickMarkSkip val="1"/>
        <c:noMultiLvlLbl val="0"/>
      </c:catAx>
      <c:valAx>
        <c:axId val="152346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25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{00F2D2FB-AA41-4B2C-8776-392F82340978}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306-4ADC-9AC8-33543D6218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{EBE1EDE0-0734-4BF1-BDC1-2A7CADE84B95}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06-4ADC-9AC8-33543D6218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{333D2D12-529A-4DA0-94FA-4A35BE7F56B2}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06-4ADC-9AC8-33543D6218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{7DEBA1E1-5C71-4034-8DD5-236E460821FC}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06-4ADC-9AC8-33543D6218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{E153CB2C-348E-4D36-BE87-8D74A5F4D68E}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06-4ADC-9AC8-33543D62189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{8B3685DC-E17E-4E05-B052-4CFCFF51E6F6}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306-4ADC-9AC8-33543D62189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{AF06076F-E242-4BE5-BF94-6FFDB946A19D}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306-4ADC-9AC8-33543D62189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{18426CF3-7878-4C84-B6CF-0E52882682B4}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306-4ADC-9AC8-33543D62189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{FE8F29B0-E7AE-48EE-8E7B-0BC7091D12D4}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306-4ADC-9AC8-33543D6218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43.4</c:v>
                </c:pt>
                <c:pt idx="24">
                  <c:v>36.1</c:v>
                </c:pt>
                <c:pt idx="32">
                  <c:v>37.799999999999997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06-4ADC-9AC8-33543D6218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{2A45CBB0-B15A-4BEC-9B9B-A2401C9CEEE3}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306-4ADC-9AC8-33543D6218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{B87223C5-532B-4688-9B18-ED8957A23590}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06-4ADC-9AC8-33543D6218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{D29F3732-BE1A-43E1-9CA9-29F7C18F3F84}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06-4ADC-9AC8-33543D6218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{56C5DE25-8577-4205-8048-9BB937084034}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06-4ADC-9AC8-33543D6218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{2FA8E45B-DB73-40DE-A988-A593A9E579A9}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06-4ADC-9AC8-33543D62189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{EB02710C-07D5-4588-9292-93DF80C8699A}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306-4ADC-9AC8-33543D62189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{98708246-21E9-44C2-981D-4538E3FFAD32}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306-4ADC-9AC8-33543D62189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{B8B617A3-D514-4E0F-9C60-CADCC4344F0D}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306-4ADC-9AC8-33543D62189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{01B71170-ECDD-4168-A93E-ACE16E631176}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306-4ADC-9AC8-33543D6218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c:ext xmlns:c16="http://schemas.microsoft.com/office/drawing/2014/chart" uri="{C3380CC4-5D6E-409C-BE32-E72D297353CC}">
              <c16:uniqueId val="{00000013-E306-4ADC-9AC8-33543D621892}"/>
            </c:ext>
          </c:extLst>
        </c:ser>
        <c:dLbls>
          <c:showLegendKey val="0"/>
          <c:showVal val="1"/>
          <c:showCatName val="0"/>
          <c:showSerName val="0"/>
          <c:showPercent val="0"/>
          <c:showBubbleSize val="0"/>
        </c:dLbls>
        <c:axId val="152733184"/>
        <c:axId val="152735104"/>
      </c:scatterChart>
      <c:valAx>
        <c:axId val="152733184"/>
        <c:scaling>
          <c:orientation val="minMax"/>
          <c:max val="60.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735104"/>
        <c:crosses val="autoZero"/>
        <c:crossBetween val="midCat"/>
      </c:valAx>
      <c:valAx>
        <c:axId val="152735104"/>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733184"/>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{46EFE567-F1F1-452C-8E74-A2A6B86F7136}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85A-4E63-A87C-95A779F43D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{85E3762C-C517-41F9-9E9C-F90BBC5C07CD}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5A-4E63-A87C-95A779F43D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{AAA22444-E3BB-4268-A305-B09172377009}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5A-4E63-A87C-95A779F43D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{93925483-5E28-44CC-B9DC-4C592AE57A02}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5A-4E63-A87C-95A779F43D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{27B7E02C-4058-41D0-BD17-1797153F17B9}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5A-4E63-A87C-95A779F43D0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{B526E882-F0CA-4166-BBF6-8F1C36A1D049}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85A-4E63-A87C-95A779F43D0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{C70AF597-EECD-421E-8348-867A8C84971C}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85A-4E63-A87C-95A779F43D0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{5DA3C858-5BBB-43E2-858B-66B865BCF226}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85A-4E63-A87C-95A779F43D0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{90A26FE3-FD68-4AD1-9347-BD5FD14D5EAD}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85A-4E63-A87C-95A779F43D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5.6</c:v>
                </c:pt>
                <c:pt idx="16">
                  <c:v>4.9000000000000004</c:v>
                </c:pt>
                <c:pt idx="24">
                  <c:v>4.3</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85A-4E63-A87C-95A779F43D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{1489D0A0-2023-4461-9105-35D6C9717E92}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85A-4E63-A87C-95A779F43D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{B138BF8A-9647-448F-8D62-7BFD7FC29791}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5A-4E63-A87C-95A779F43D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{3EEA58BF-3329-44D6-AE9B-92F917536DA8}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5A-4E63-A87C-95A779F43D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{90C6E803-0428-4B48-848D-24FB14A277D2}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5A-4E63-A87C-95A779F43D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{55B5D800-2216-4D7F-B417-C8DC5886314D}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5A-4E63-A87C-95A779F43D0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{0767ADF4-9A81-4CE4-BB11-A1B0C6249351}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85A-4E63-A87C-95A779F43D0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{2C036B77-7CFC-4F03-BCC1-A4ECC911E95F}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85A-4E63-A87C-95A779F43D0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{B7143836-2801-45AE-8743-B01C83E67818}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85A-4E63-A87C-95A779F43D0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{E9F28E1C-1617-41EC-938D-569A110CDDE6}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85A-4E63-A87C-95A779F43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8.1</c:v>
                </c:pt>
                <c:pt idx="24">
                  <c:v>7.3</c:v>
                </c:pt>
                <c:pt idx="32">
                  <c:v>7.2</c:v>
                </c:pt>
              </c:numCache>
            </c:numRef>
          </c:xVal>
          <c:yVal>
            <c:numRef>
              <c:f>公会計指標分析・財政指標組合せ分析表!$BP$77:$DC$77</c:f>
              <c:numCache>
                <c:formatCode>#,##0.0;"▲ "#,##0.0</c:formatCode>
                <c:ptCount val="40"/>
                <c:pt idx="0">
                  <c:v>24.3</c:v>
                </c:pt>
                <c:pt idx="8">
                  <c:v>0</c:v>
                </c:pt>
                <c:pt idx="16">
                  <c:v>0.8</c:v>
                </c:pt>
                <c:pt idx="24">
                  <c:v>0</c:v>
                </c:pt>
                <c:pt idx="32">
                  <c:v>0</c:v>
                </c:pt>
              </c:numCache>
            </c:numRef>
          </c:yVal>
          <c:smooth val="0"/>
          <c:extLst>
            <c:ext xmlns:c16="http://schemas.microsoft.com/office/drawing/2014/chart" uri="{C3380CC4-5D6E-409C-BE32-E72D297353CC}">
              <c16:uniqueId val="{00000013-B85A-4E63-A87C-95A779F43D0E}"/>
            </c:ext>
          </c:extLst>
        </c:ser>
        <c:dLbls>
          <c:showLegendKey val="0"/>
          <c:showVal val="1"/>
          <c:showCatName val="0"/>
          <c:showSerName val="0"/>
          <c:showPercent val="0"/>
          <c:showBubbleSize val="0"/>
        </c:dLbls>
        <c:axId val="152646400"/>
        <c:axId val="152648320"/>
      </c:scatterChart>
      <c:valAx>
        <c:axId val="152646400"/>
        <c:scaling>
          <c:orientation val="minMax"/>
          <c:max val="10.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648320"/>
        <c:crosses val="autoZero"/>
        <c:crossBetween val="midCat"/>
      </c:valAx>
      <c:valAx>
        <c:axId val="15264832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64640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元利償還金の増加要因は、東日本大震災以降、災害公営住宅の建設に伴い借入を行っており、元金据置期間の終了により元金償還が発生したことによるものである。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算入公債費等については、普通交付税に算入された事業費補正等の公債費の増により、震災前の水準に回復している。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災害公営住宅債の借入に伴い増加し、その後、漁港や教育関係施設の借入の完済などにより減少したものの、災害公営住宅の建設及び出島架橋建設事業に係る起債の借入があるため、地方債現在高は増加しており、今後も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東日本大震災からの復旧復興関連事業に係る震災復興特別交付税の影響により一時的に増加しているが、今後は、事業費の確定に伴う精算が行われるため、減少傾向になるもの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東日本大震災からの復興事業に係る財源である東日本大震災復興交付金を東日本大震災復興交付金基金に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億円積み立てた一方、復興事業の進捗により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原子力発電所施設の固定資産税（償却資産分）等について、例年、計画的に積立を行ってきている。しかし、固定資産税については、性質上、毎年減収となっていくため、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また、東日本大震災復興交付金基金についても、復興事業の進捗により年々減少していくものと思われる。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・東日本大震災復興交付金基金：東日本大震災復興特別区域法（平成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条第１項に規定する復興交付金事業等に要する経費の財源に充てるため。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・公共施設整備等基金：公共施設の整備及び管理運営に資するため。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・カタールフレンド基金：女川町の子供たちが将来に夢と希望を持ち、かつ、安全で健やかに育つことを目的とした教育のための事業に要する経費の財源に充てるため。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・東日本大震災復興交付金基金：東日本大震災からの復興事業に係る財源である東日本大震災復興交付金を東日本大震災復興交付金基金に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億円積み立てた一方、復興事業の進捗により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・カタールフレンド基金：平成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年度において、カタール国より「教育事業のために」と寄附金を受領し、基金を新設のうえ寄附金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からの復興事業の進捗により、事業変更等による東日本大震災復興交付金の交付（基金への積立）は見込まれるものの、事業完了に向け取崩額の増加も見込まれ、基金残高については年々減少していく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タールフレンド基金：東日本大震災からの復興事業の一環として実施する小・中学校建設事業の財源として充当予定であり、また、基金の性質上、新たに積立を行うものではないため、年々減少していく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原子力発電所施設の固定資産税（償却資産分）等について、例年、計画的に積立を行ってきている。しかし、固定資産税については、性質上、毎年減収となっていくため、減少が見込まれる。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運用利子による微増はあるものの、百万円単位未満のため数値上は昨年度と同数値となっている。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地方債の償還計画を踏まえ、積立を行っていく予定。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6,637
6,464
65.35
61,451,138
61,169,718
99,766
3,588,490
5,830,830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本町における有形固定資産減価償却率は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37.8</a:t>
          </a:r>
          <a:r>
            <a:rPr kumimoji="1" lang="ja-JP" altLang="en-US" sz="1100" baseline="0">
              <a:latin typeface="ＭＳ Ｐゴシック" panose="020B0600070205080204" pitchFamily="50" charset="-128"/>
              <a:ea typeface="ＭＳ Ｐゴシック" panose="020B0600070205080204" pitchFamily="50" charset="-128"/>
            </a:rPr>
            <a:t>％となっており、類似団体内平均値との比較では</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以上下回っている状況となっている。これは、東日本大震災からの復旧・復興事業による新規施設の増加が要因と考えられる。前年度と比較すると微増ではあるものの、復旧・復興事業の進捗により類似団体内平均値を下回る状況が続くものと思わ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123190</xdr:rowOff>
    </xdr:from>
    <xdr:to>
      <xdr:col>23</xdr:col>
      <xdr:colOff>136525</xdr:colOff>
      <xdr:row>33</xdr:row>
      <xdr:rowOff>53340</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7117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101617</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D00-000057000000}"/>
            </a:ext>
          </a:extLst>
        </xdr:cNvPr>
        <xdr:cNvSpPr txBox="1"/>
      </xdr:nvSpPr>
      <xdr:spPr>
        <a:xfrm>
          <a:off x="4813300"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153776</xdr:rowOff>
    </xdr:from>
    <xdr:to>
      <xdr:col>19</xdr:col>
      <xdr:colOff>187325</xdr:colOff>
      <xdr:row>33</xdr:row>
      <xdr:rowOff>83926</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000500" y="64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2540</xdr:rowOff>
    </xdr:from>
    <xdr:to>
      <xdr:col>23</xdr:col>
      <xdr:colOff>85725</xdr:colOff>
      <xdr:row>33</xdr:row>
      <xdr:rowOff>33126</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4051300" y="6431915"/>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22437</xdr:rowOff>
    </xdr:from>
    <xdr:to>
      <xdr:col>15</xdr:col>
      <xdr:colOff>187325</xdr:colOff>
      <xdr:row>32</xdr:row>
      <xdr:rowOff>124037</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238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73237</xdr:rowOff>
    </xdr:from>
    <xdr:to>
      <xdr:col>19</xdr:col>
      <xdr:colOff>136525</xdr:colOff>
      <xdr:row>33</xdr:row>
      <xdr:rowOff>33126</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3289300" y="6331162"/>
          <a:ext cx="762000" cy="1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2" name="n_1aveValue有形固定資産減価償却率">
          <a:extLst>
            <a:ext uri="{FF2B5EF4-FFF2-40B4-BE49-F238E27FC236}">
              <a16:creationId xmlns:a16="http://schemas.microsoft.com/office/drawing/2014/main" id="{00000000-0008-0000-0D00-00005C000000}"/>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3" name="n_2aveValue有形固定資産減価償却率">
          <a:extLst>
            <a:ext uri="{FF2B5EF4-FFF2-40B4-BE49-F238E27FC236}">
              <a16:creationId xmlns:a16="http://schemas.microsoft.com/office/drawing/2014/main" id="{00000000-0008-0000-0D00-00005D000000}"/>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75053</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6504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115164</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a:extLst>
            <a:ext uri="{FF2B5EF4-FFF2-40B4-BE49-F238E27FC236}">
              <a16:creationId xmlns:a16="http://schemas.microsoft.com/office/drawing/2014/main" id="{00000000-0008-0000-0D00-00007D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7" name="債務償還可能年数最大値テキスト">
          <a:extLst>
            <a:ext uri="{FF2B5EF4-FFF2-40B4-BE49-F238E27FC236}">
              <a16:creationId xmlns:a16="http://schemas.microsoft.com/office/drawing/2014/main" id="{00000000-0008-0000-0D00-00007F000000}"/>
            </a:ext>
          </a:extLst>
        </xdr:cNvPr>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9" name="債務償還可能年数平均値テキスト">
          <a:extLst>
            <a:ext uri="{FF2B5EF4-FFF2-40B4-BE49-F238E27FC236}">
              <a16:creationId xmlns:a16="http://schemas.microsoft.com/office/drawing/2014/main" id="{00000000-0008-0000-0D00-000081000000}"/>
            </a:ext>
          </a:extLst>
        </xdr:cNvPr>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6,637
6,464
65.35
61,451,138
61,169,718
99,766
3,588,490
5,830,830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118745</xdr:rowOff>
    </xdr:from>
    <xdr:to>
      <xdr:col>20</xdr:col>
      <xdr:colOff>38100</xdr:colOff>
      <xdr:row>39</xdr:row>
      <xdr:rowOff>48895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38</xdr:row>
      <xdr:rowOff>169545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6598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169545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2908300" y="649795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40022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E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a:extLst>
            <a:ext uri="{FF2B5EF4-FFF2-40B4-BE49-F238E27FC236}">
              <a16:creationId xmlns:a16="http://schemas.microsoft.com/office/drawing/2014/main" id="{00000000-0008-0000-0E00-000066000000}"/>
            </a:ext>
          </a:extLst>
        </xdr:cNvPr>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a:extLst>
            <a:ext uri="{FF2B5EF4-FFF2-40B4-BE49-F238E27FC236}">
              <a16:creationId xmlns:a16="http://schemas.microsoft.com/office/drawing/2014/main" id="{00000000-0008-0000-0E00-000068000000}"/>
            </a:ext>
          </a:extLst>
        </xdr:cNvPr>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a:extLst>
            <a:ext uri="{FF2B5EF4-FFF2-40B4-BE49-F238E27FC236}">
              <a16:creationId xmlns:a16="http://schemas.microsoft.com/office/drawing/2014/main" id="{00000000-0008-0000-0E00-00006A000000}"/>
            </a:ext>
          </a:extLst>
        </xdr:cNvPr>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136820</xdr:rowOff>
    </xdr:from>
    <xdr:to>
      <xdr:col>55</xdr:col>
      <xdr:colOff>50800</xdr:colOff>
      <xdr:row>39</xdr:row>
      <xdr:rowOff>66970</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10426700" y="66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115247</xdr:rowOff>
    </xdr:from>
    <xdr:ext cx="534377" cy="259045"/>
    <xdr:sp macro="" textlink="">
      <xdr:nvSpPr>
        <xdr:cNvPr id="116" name="【道路】&#10;一人当たり延長該当値テキスト">
          <a:extLst>
            <a:ext uri="{FF2B5EF4-FFF2-40B4-BE49-F238E27FC236}">
              <a16:creationId xmlns:a16="http://schemas.microsoft.com/office/drawing/2014/main" id="{00000000-0008-0000-0E00-000074000000}"/>
            </a:ext>
          </a:extLst>
        </xdr:cNvPr>
        <xdr:cNvSpPr txBox="1"/>
      </xdr:nvSpPr>
      <xdr:spPr>
        <a:xfrm>
          <a:off x="10515600" y="66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143518</xdr:rowOff>
    </xdr:from>
    <xdr:to>
      <xdr:col>50</xdr:col>
      <xdr:colOff>165100</xdr:colOff>
      <xdr:row>39</xdr:row>
      <xdr:rowOff>73668</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9588500" y="66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16170</xdr:rowOff>
    </xdr:from>
    <xdr:to>
      <xdr:col>55</xdr:col>
      <xdr:colOff>0</xdr:colOff>
      <xdr:row>39</xdr:row>
      <xdr:rowOff>22868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9639300" y="6702720"/>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48420</xdr:rowOff>
    </xdr:from>
    <xdr:to>
      <xdr:col>46</xdr:col>
      <xdr:colOff>38100</xdr:colOff>
      <xdr:row>39</xdr:row>
      <xdr:rowOff>150020</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8699500" y="67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22868</xdr:rowOff>
    </xdr:from>
    <xdr:to>
      <xdr:col>50</xdr:col>
      <xdr:colOff>114300</xdr:colOff>
      <xdr:row>39</xdr:row>
      <xdr:rowOff>99220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8750300" y="6709418"/>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a:extLst>
            <a:ext uri="{FF2B5EF4-FFF2-40B4-BE49-F238E27FC236}">
              <a16:creationId xmlns:a16="http://schemas.microsoft.com/office/drawing/2014/main" id="{00000000-0008-0000-0E00-000079000000}"/>
            </a:ext>
          </a:extLst>
        </xdr:cNvPr>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a:extLst>
            <a:ext uri="{FF2B5EF4-FFF2-40B4-BE49-F238E27FC236}">
              <a16:creationId xmlns:a16="http://schemas.microsoft.com/office/drawing/2014/main" id="{00000000-0008-0000-0E00-00007A000000}"/>
            </a:ext>
          </a:extLst>
        </xdr:cNvPr>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64795</xdr:rowOff>
    </xdr:from>
    <xdr:ext cx="534377" cy="259045"/>
    <xdr:sp macro="" textlink="">
      <xdr:nvSpPr>
        <xdr:cNvPr id="123" name="n_1mainValue【道路】&#10;一人当たり延長">
          <a:extLst>
            <a:ext uri="{FF2B5EF4-FFF2-40B4-BE49-F238E27FC236}">
              <a16:creationId xmlns:a16="http://schemas.microsoft.com/office/drawing/2014/main" id="{00000000-0008-0000-0E00-00007B000000}"/>
            </a:ext>
          </a:extLst>
        </xdr:cNvPr>
        <xdr:cNvSpPr txBox="1"/>
      </xdr:nvSpPr>
      <xdr:spPr>
        <a:xfrm>
          <a:off x="9359411" y="675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141147</xdr:rowOff>
    </xdr:from>
    <xdr:ext cx="534377" cy="259045"/>
    <xdr:sp macro="" textlink="">
      <xdr:nvSpPr>
        <xdr:cNvPr id="124" name="n_2mainValue【道路】&#10;一人当たり延長">
          <a:extLst>
            <a:ext uri="{FF2B5EF4-FFF2-40B4-BE49-F238E27FC236}">
              <a16:creationId xmlns:a16="http://schemas.microsoft.com/office/drawing/2014/main" id="{00000000-0008-0000-0E00-00007C000000}"/>
            </a:ext>
          </a:extLst>
        </xdr:cNvPr>
        <xdr:cNvSpPr txBox="1"/>
      </xdr:nvSpPr>
      <xdr:spPr>
        <a:xfrm>
          <a:off x="8483111" y="682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00000000-0008-0000-0E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00000000-0008-0000-0E00-000096000000}"/>
            </a:ext>
          </a:extLst>
        </xdr:cNvPr>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00000000-0008-0000-0E00-000098000000}"/>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00000000-0008-0000-0E00-00009A000000}"/>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a:extLst>
            <a:ext uri="{FF2B5EF4-FFF2-40B4-BE49-F238E27FC236}">
              <a16:creationId xmlns:a16="http://schemas.microsoft.com/office/drawing/2014/main" id="{00000000-0008-0000-0E00-00009C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153035</xdr:rowOff>
    </xdr:from>
    <xdr:to>
      <xdr:col>24</xdr:col>
      <xdr:colOff>114300</xdr:colOff>
      <xdr:row>64</xdr:row>
      <xdr:rowOff>83185</xdr:rowOff>
    </xdr:to>
    <xdr:sp macro="" textlink="">
      <xdr:nvSpPr>
        <xdr:cNvPr id="163" name="楕円 162">
          <a:extLst>
            <a:ext uri="{FF2B5EF4-FFF2-40B4-BE49-F238E27FC236}">
              <a16:creationId xmlns:a16="http://schemas.microsoft.com/office/drawing/2014/main" id="{00000000-0008-0000-0E00-0000A3000000}"/>
            </a:ext>
          </a:extLst>
        </xdr:cNvPr>
        <xdr:cNvSpPr/>
      </xdr:nvSpPr>
      <xdr:spPr>
        <a:xfrm>
          <a:off x="45847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67962</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00000000-0008-0000-0E00-0000A4000000}"/>
            </a:ext>
          </a:extLst>
        </xdr:cNvPr>
        <xdr:cNvSpPr txBox="1"/>
      </xdr:nvSpPr>
      <xdr:spPr>
        <a:xfrm>
          <a:off x="4673600" y="1086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8255</xdr:rowOff>
    </xdr:from>
    <xdr:to>
      <xdr:col>20</xdr:col>
      <xdr:colOff>38100</xdr:colOff>
      <xdr:row>64</xdr:row>
      <xdr:rowOff>109855</xdr:rowOff>
    </xdr:to>
    <xdr:sp macro="" textlink="">
      <xdr:nvSpPr>
        <xdr:cNvPr id="165" name="楕円 164">
          <a:extLst>
            <a:ext uri="{FF2B5EF4-FFF2-40B4-BE49-F238E27FC236}">
              <a16:creationId xmlns:a16="http://schemas.microsoft.com/office/drawing/2014/main" id="{00000000-0008-0000-0E00-0000A5000000}"/>
            </a:ext>
          </a:extLst>
        </xdr:cNvPr>
        <xdr:cNvSpPr/>
      </xdr:nvSpPr>
      <xdr:spPr>
        <a:xfrm>
          <a:off x="37465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32385</xdr:rowOff>
    </xdr:from>
    <xdr:to>
      <xdr:col>24</xdr:col>
      <xdr:colOff>63500</xdr:colOff>
      <xdr:row>64</xdr:row>
      <xdr:rowOff>59055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flipV="1">
          <a:off x="3797300" y="110051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34925</xdr:rowOff>
    </xdr:from>
    <xdr:to>
      <xdr:col>15</xdr:col>
      <xdr:colOff>101600</xdr:colOff>
      <xdr:row>64</xdr:row>
      <xdr:rowOff>136525</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28575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59055</xdr:rowOff>
    </xdr:from>
    <xdr:to>
      <xdr:col>19</xdr:col>
      <xdr:colOff>177800</xdr:colOff>
      <xdr:row>64</xdr:row>
      <xdr:rowOff>85725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2908300" y="110318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00000000-0008-0000-0E00-0000A9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00000000-0008-0000-0E00-0000AA000000}"/>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100982</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582044" y="1107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127652</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705744"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00000000-0008-0000-0E00-0000C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00000000-0008-0000-0E00-0000C3000000}"/>
            </a:ext>
          </a:extLst>
        </xdr:cNvPr>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00000000-0008-0000-0E00-0000C5000000}"/>
            </a:ext>
          </a:extLst>
        </xdr:cNvPr>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00000000-0008-0000-0E00-0000C7000000}"/>
            </a:ext>
          </a:extLst>
        </xdr:cNvPr>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a:extLst>
            <a:ext uri="{FF2B5EF4-FFF2-40B4-BE49-F238E27FC236}">
              <a16:creationId xmlns:a16="http://schemas.microsoft.com/office/drawing/2014/main" id="{00000000-0008-0000-0E00-0000C8000000}"/>
            </a:ext>
          </a:extLst>
        </xdr:cNvPr>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a:extLst>
            <a:ext uri="{FF2B5EF4-FFF2-40B4-BE49-F238E27FC236}">
              <a16:creationId xmlns:a16="http://schemas.microsoft.com/office/drawing/2014/main" id="{00000000-0008-0000-0E00-0000C9000000}"/>
            </a:ext>
          </a:extLst>
        </xdr:cNvPr>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a:extLst>
            <a:ext uri="{FF2B5EF4-FFF2-40B4-BE49-F238E27FC236}">
              <a16:creationId xmlns:a16="http://schemas.microsoft.com/office/drawing/2014/main" id="{00000000-0008-0000-0E00-0000CA000000}"/>
            </a:ext>
          </a:extLst>
        </xdr:cNvPr>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27277</xdr:rowOff>
    </xdr:from>
    <xdr:to>
      <xdr:col>55</xdr:col>
      <xdr:colOff>50800</xdr:colOff>
      <xdr:row>63</xdr:row>
      <xdr:rowOff>128877</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10426700" y="108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113654</xdr:rowOff>
    </xdr:from>
    <xdr:ext cx="599010" cy="259045"/>
    <xdr:sp macro="" textlink="">
      <xdr:nvSpPr>
        <xdr:cNvPr id="209" name="【橋りょう・トンネル】&#10;一人当たり有形固定資産（償却資産）額該当値テキスト">
          <a:extLst>
            <a:ext uri="{FF2B5EF4-FFF2-40B4-BE49-F238E27FC236}">
              <a16:creationId xmlns:a16="http://schemas.microsoft.com/office/drawing/2014/main" id="{00000000-0008-0000-0E00-0000D1000000}"/>
            </a:ext>
          </a:extLst>
        </xdr:cNvPr>
        <xdr:cNvSpPr txBox="1"/>
      </xdr:nvSpPr>
      <xdr:spPr>
        <a:xfrm>
          <a:off x="10515600" y="1074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28635</xdr:rowOff>
    </xdr:from>
    <xdr:to>
      <xdr:col>50</xdr:col>
      <xdr:colOff>165100</xdr:colOff>
      <xdr:row>63</xdr:row>
      <xdr:rowOff>130235</xdr:rowOff>
    </xdr:to>
    <xdr:sp macro="" textlink="">
      <xdr:nvSpPr>
        <xdr:cNvPr id="210" name="楕円 209">
          <a:extLst>
            <a:ext uri="{FF2B5EF4-FFF2-40B4-BE49-F238E27FC236}">
              <a16:creationId xmlns:a16="http://schemas.microsoft.com/office/drawing/2014/main" id="{00000000-0008-0000-0E00-0000D2000000}"/>
            </a:ext>
          </a:extLst>
        </xdr:cNvPr>
        <xdr:cNvSpPr/>
      </xdr:nvSpPr>
      <xdr:spPr>
        <a:xfrm>
          <a:off x="9588500" y="108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78077</xdr:rowOff>
    </xdr:from>
    <xdr:to>
      <xdr:col>55</xdr:col>
      <xdr:colOff>0</xdr:colOff>
      <xdr:row>63</xdr:row>
      <xdr:rowOff>79435</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9639300" y="10879427"/>
          <a:ext cx="8382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30299</xdr:rowOff>
    </xdr:from>
    <xdr:to>
      <xdr:col>46</xdr:col>
      <xdr:colOff>38100</xdr:colOff>
      <xdr:row>63</xdr:row>
      <xdr:rowOff>131899</xdr:rowOff>
    </xdr:to>
    <xdr:sp macro="" textlink="">
      <xdr:nvSpPr>
        <xdr:cNvPr id="212" name="楕円 211">
          <a:extLst>
            <a:ext uri="{FF2B5EF4-FFF2-40B4-BE49-F238E27FC236}">
              <a16:creationId xmlns:a16="http://schemas.microsoft.com/office/drawing/2014/main" id="{00000000-0008-0000-0E00-0000D4000000}"/>
            </a:ext>
          </a:extLst>
        </xdr:cNvPr>
        <xdr:cNvSpPr/>
      </xdr:nvSpPr>
      <xdr:spPr>
        <a:xfrm>
          <a:off x="8699500" y="1083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79435</xdr:rowOff>
    </xdr:from>
    <xdr:to>
      <xdr:col>50</xdr:col>
      <xdr:colOff>114300</xdr:colOff>
      <xdr:row>63</xdr:row>
      <xdr:rowOff>81099</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8750300" y="10880785"/>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a:extLst>
            <a:ext uri="{FF2B5EF4-FFF2-40B4-BE49-F238E27FC236}">
              <a16:creationId xmlns:a16="http://schemas.microsoft.com/office/drawing/2014/main" id="{00000000-0008-0000-0E00-0000D6000000}"/>
            </a:ext>
          </a:extLst>
        </xdr:cNvPr>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15" name="n_2aveValue【橋りょう・トンネル】&#10;一人当たり有形固定資産（償却資産）額">
          <a:extLst>
            <a:ext uri="{FF2B5EF4-FFF2-40B4-BE49-F238E27FC236}">
              <a16:creationId xmlns:a16="http://schemas.microsoft.com/office/drawing/2014/main" id="{00000000-0008-0000-0E00-0000D7000000}"/>
            </a:ext>
          </a:extLst>
        </xdr:cNvPr>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121362</xdr:rowOff>
    </xdr:from>
    <xdr:ext cx="599010" cy="259045"/>
    <xdr:sp macro="" textlink="">
      <xdr:nvSpPr>
        <xdr:cNvPr id="216" name="n_1mainValue【橋りょう・トンネル】&#10;一人当たり有形固定資産（償却資産）額">
          <a:extLst>
            <a:ext uri="{FF2B5EF4-FFF2-40B4-BE49-F238E27FC236}">
              <a16:creationId xmlns:a16="http://schemas.microsoft.com/office/drawing/2014/main" id="{00000000-0008-0000-0E00-0000D8000000}"/>
            </a:ext>
          </a:extLst>
        </xdr:cNvPr>
        <xdr:cNvSpPr txBox="1"/>
      </xdr:nvSpPr>
      <xdr:spPr>
        <a:xfrm>
          <a:off x="9327095" y="1092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123026</xdr:rowOff>
    </xdr:from>
    <xdr:ext cx="599010" cy="259045"/>
    <xdr:sp macro="" textlink="">
      <xdr:nvSpPr>
        <xdr:cNvPr id="217" name="n_2mainValue【橋りょう・トンネル】&#10;一人当たり有形固定資産（償却資産）額">
          <a:extLst>
            <a:ext uri="{FF2B5EF4-FFF2-40B4-BE49-F238E27FC236}">
              <a16:creationId xmlns:a16="http://schemas.microsoft.com/office/drawing/2014/main" id="{00000000-0008-0000-0E00-0000D9000000}"/>
            </a:ext>
          </a:extLst>
        </xdr:cNvPr>
        <xdr:cNvSpPr txBox="1"/>
      </xdr:nvSpPr>
      <xdr:spPr>
        <a:xfrm>
          <a:off x="8450795" y="1092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00000000-0008-0000-0E00-0000F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a:extLst>
            <a:ext uri="{FF2B5EF4-FFF2-40B4-BE49-F238E27FC236}">
              <a16:creationId xmlns:a16="http://schemas.microsoft.com/office/drawing/2014/main" id="{00000000-0008-0000-0E00-0000F4000000}"/>
            </a:ext>
          </a:extLst>
        </xdr:cNvPr>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00000000-0008-0000-0E00-0000F6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00000000-0008-0000-0E00-0000F8000000}"/>
            </a:ext>
          </a:extLst>
        </xdr:cNvPr>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18324</xdr:rowOff>
    </xdr:from>
    <xdr:to>
      <xdr:col>24</xdr:col>
      <xdr:colOff>114300</xdr:colOff>
      <xdr:row>86</xdr:row>
      <xdr:rowOff>119924</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45847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104701</xdr:rowOff>
    </xdr:from>
    <xdr:ext cx="340478" cy="259045"/>
    <xdr:sp macro="" textlink="">
      <xdr:nvSpPr>
        <xdr:cNvPr id="258" name="【公営住宅】&#10;有形固定資産減価償却率該当値テキスト">
          <a:extLst>
            <a:ext uri="{FF2B5EF4-FFF2-40B4-BE49-F238E27FC236}">
              <a16:creationId xmlns:a16="http://schemas.microsoft.com/office/drawing/2014/main" id="{00000000-0008-0000-0E00-000002010000}"/>
            </a:ext>
          </a:extLst>
        </xdr:cNvPr>
        <xdr:cNvSpPr txBox="1"/>
      </xdr:nvSpPr>
      <xdr:spPr>
        <a:xfrm>
          <a:off x="4673600" y="146779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44450</xdr:rowOff>
    </xdr:from>
    <xdr:to>
      <xdr:col>20</xdr:col>
      <xdr:colOff>38100</xdr:colOff>
      <xdr:row>86</xdr:row>
      <xdr:rowOff>146050</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3746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69124</xdr:rowOff>
    </xdr:from>
    <xdr:to>
      <xdr:col>24</xdr:col>
      <xdr:colOff>63500</xdr:colOff>
      <xdr:row>86</xdr:row>
      <xdr:rowOff>95250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flipV="1">
          <a:off x="3797300" y="148138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26488</xdr:rowOff>
    </xdr:from>
    <xdr:to>
      <xdr:col>15</xdr:col>
      <xdr:colOff>101600</xdr:colOff>
      <xdr:row>86</xdr:row>
      <xdr:rowOff>128088</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2857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77288</xdr:rowOff>
    </xdr:from>
    <xdr:to>
      <xdr:col>19</xdr:col>
      <xdr:colOff>177800</xdr:colOff>
      <xdr:row>86</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2908300" y="148219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a:extLst>
            <a:ext uri="{FF2B5EF4-FFF2-40B4-BE49-F238E27FC236}">
              <a16:creationId xmlns:a16="http://schemas.microsoft.com/office/drawing/2014/main" id="{00000000-0008-0000-0E00-000007010000}"/>
            </a:ext>
          </a:extLst>
        </xdr:cNvPr>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64" name="n_2aveValue【公営住宅】&#10;有形固定資産減価償却率">
          <a:extLst>
            <a:ext uri="{FF2B5EF4-FFF2-40B4-BE49-F238E27FC236}">
              <a16:creationId xmlns:a16="http://schemas.microsoft.com/office/drawing/2014/main" id="{00000000-0008-0000-0E00-000008010000}"/>
            </a:ext>
          </a:extLst>
        </xdr:cNvPr>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137177</xdr:rowOff>
    </xdr:from>
    <xdr:ext cx="340478" cy="259045"/>
    <xdr:sp macro="" textlink="">
      <xdr:nvSpPr>
        <xdr:cNvPr id="265" name="n_1mainValue【公営住宅】&#10;有形固定資産減価償却率">
          <a:extLst>
            <a:ext uri="{FF2B5EF4-FFF2-40B4-BE49-F238E27FC236}">
              <a16:creationId xmlns:a16="http://schemas.microsoft.com/office/drawing/2014/main" id="{00000000-0008-0000-0E00-000009010000}"/>
            </a:ext>
          </a:extLst>
        </xdr:cNvPr>
        <xdr:cNvSpPr txBox="1"/>
      </xdr:nvSpPr>
      <xdr:spPr>
        <a:xfrm>
          <a:off x="3614361" y="14881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119215</xdr:rowOff>
    </xdr:from>
    <xdr:ext cx="340478" cy="259045"/>
    <xdr:sp macro="" textlink="">
      <xdr:nvSpPr>
        <xdr:cNvPr id="266" name="n_2mainValue【公営住宅】&#10;有形固定資産減価償却率">
          <a:extLst>
            <a:ext uri="{FF2B5EF4-FFF2-40B4-BE49-F238E27FC236}">
              <a16:creationId xmlns:a16="http://schemas.microsoft.com/office/drawing/2014/main" id="{00000000-0008-0000-0E00-00000A010000}"/>
            </a:ext>
          </a:extLst>
        </xdr:cNvPr>
        <xdr:cNvSpPr txBox="1"/>
      </xdr:nvSpPr>
      <xdr:spPr>
        <a:xfrm>
          <a:off x="2738061" y="1486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a16="http://schemas.microsoft.com/office/drawing/2014/main" id="{00000000-0008-0000-0E00-00002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a:extLst>
            <a:ext uri="{FF2B5EF4-FFF2-40B4-BE49-F238E27FC236}">
              <a16:creationId xmlns:a16="http://schemas.microsoft.com/office/drawing/2014/main" id="{00000000-0008-0000-0E00-000025010000}"/>
            </a:ext>
          </a:extLst>
        </xdr:cNvPr>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a:extLst>
            <a:ext uri="{FF2B5EF4-FFF2-40B4-BE49-F238E27FC236}">
              <a16:creationId xmlns:a16="http://schemas.microsoft.com/office/drawing/2014/main" id="{00000000-0008-0000-0E00-000027010000}"/>
            </a:ext>
          </a:extLst>
        </xdr:cNvPr>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97" name="【公営住宅】&#10;一人当たり面積平均値テキスト">
          <a:extLst>
            <a:ext uri="{FF2B5EF4-FFF2-40B4-BE49-F238E27FC236}">
              <a16:creationId xmlns:a16="http://schemas.microsoft.com/office/drawing/2014/main" id="{00000000-0008-0000-0E00-000029010000}"/>
            </a:ext>
          </a:extLst>
        </xdr:cNvPr>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49022</xdr:rowOff>
    </xdr:from>
    <xdr:to>
      <xdr:col>55</xdr:col>
      <xdr:colOff>50800</xdr:colOff>
      <xdr:row>80</xdr:row>
      <xdr:rowOff>150622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04267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71899</xdr:rowOff>
    </xdr:from>
    <xdr:ext cx="469744" cy="259045"/>
    <xdr:sp macro="" textlink="">
      <xdr:nvSpPr>
        <xdr:cNvPr id="307" name="【公営住宅】&#10;一人当たり面積該当値テキスト">
          <a:extLst>
            <a:ext uri="{FF2B5EF4-FFF2-40B4-BE49-F238E27FC236}">
              <a16:creationId xmlns:a16="http://schemas.microsoft.com/office/drawing/2014/main" id="{00000000-0008-0000-0E00-000033010000}"/>
            </a:ext>
          </a:extLst>
        </xdr:cNvPr>
        <xdr:cNvSpPr txBox="1"/>
      </xdr:nvSpPr>
      <xdr:spPr>
        <a:xfrm>
          <a:off x="10515600" y="1361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65024</xdr:rowOff>
    </xdr:from>
    <xdr:to>
      <xdr:col>50</xdr:col>
      <xdr:colOff>165100</xdr:colOff>
      <xdr:row>80</xdr:row>
      <xdr:rowOff>166624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9588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99822</xdr:rowOff>
    </xdr:from>
    <xdr:to>
      <xdr:col>55</xdr:col>
      <xdr:colOff>0</xdr:colOff>
      <xdr:row>80</xdr:row>
      <xdr:rowOff>115824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9639300" y="1381582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869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115824</xdr:rowOff>
    </xdr:from>
    <xdr:to>
      <xdr:col>50</xdr:col>
      <xdr:colOff>114300</xdr:colOff>
      <xdr:row>82</xdr:row>
      <xdr:rowOff>168729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8750300" y="13831824"/>
          <a:ext cx="889000" cy="39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312" name="n_1aveValue【公営住宅】&#10;一人当たり面積">
          <a:extLst>
            <a:ext uri="{FF2B5EF4-FFF2-40B4-BE49-F238E27FC236}">
              <a16:creationId xmlns:a16="http://schemas.microsoft.com/office/drawing/2014/main" id="{00000000-0008-0000-0E00-000038010000}"/>
            </a:ext>
          </a:extLst>
        </xdr:cNvPr>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313" name="n_2aveValue【公営住宅】&#10;一人当たり面積">
          <a:extLst>
            <a:ext uri="{FF2B5EF4-FFF2-40B4-BE49-F238E27FC236}">
              <a16:creationId xmlns:a16="http://schemas.microsoft.com/office/drawing/2014/main" id="{00000000-0008-0000-0E00-000039010000}"/>
            </a:ext>
          </a:extLst>
        </xdr:cNvPr>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11701</xdr:rowOff>
    </xdr:from>
    <xdr:ext cx="469744" cy="259045"/>
    <xdr:sp macro="" textlink="">
      <xdr:nvSpPr>
        <xdr:cNvPr id="314" name="n_1mainValue【公営住宅】&#10;一人当たり面積">
          <a:extLst>
            <a:ext uri="{FF2B5EF4-FFF2-40B4-BE49-F238E27FC236}">
              <a16:creationId xmlns:a16="http://schemas.microsoft.com/office/drawing/2014/main" id="{00000000-0008-0000-0E00-00003A010000}"/>
            </a:ext>
          </a:extLst>
        </xdr:cNvPr>
        <xdr:cNvSpPr txBox="1"/>
      </xdr:nvSpPr>
      <xdr:spPr>
        <a:xfrm>
          <a:off x="93917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15" name="n_2mainValue【公営住宅】&#10;一人当たり面積">
          <a:extLst>
            <a:ext uri="{FF2B5EF4-FFF2-40B4-BE49-F238E27FC236}">
              <a16:creationId xmlns:a16="http://schemas.microsoft.com/office/drawing/2014/main" id="{00000000-0008-0000-0E00-00003B010000}"/>
            </a:ext>
          </a:extLst>
        </xdr:cNvPr>
        <xdr:cNvSpPr txBox="1"/>
      </xdr:nvSpPr>
      <xdr:spPr>
        <a:xfrm>
          <a:off x="8515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a:extLst>
            <a:ext uri="{FF2B5EF4-FFF2-40B4-BE49-F238E27FC236}">
              <a16:creationId xmlns:a16="http://schemas.microsoft.com/office/drawing/2014/main" id="{00000000-0008-0000-0E00-00006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a:extLst>
            <a:ext uri="{FF2B5EF4-FFF2-40B4-BE49-F238E27FC236}">
              <a16:creationId xmlns:a16="http://schemas.microsoft.com/office/drawing/2014/main" id="{00000000-0008-0000-0E00-000066010000}"/>
            </a:ext>
          </a:extLst>
        </xdr:cNvPr>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a:extLst>
            <a:ext uri="{FF2B5EF4-FFF2-40B4-BE49-F238E27FC236}">
              <a16:creationId xmlns:a16="http://schemas.microsoft.com/office/drawing/2014/main" id="{00000000-0008-0000-0E00-00006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a:extLst>
            <a:ext uri="{FF2B5EF4-FFF2-40B4-BE49-F238E27FC236}">
              <a16:creationId xmlns:a16="http://schemas.microsoft.com/office/drawing/2014/main" id="{00000000-0008-0000-0E00-00006A010000}"/>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907</xdr:rowOff>
    </xdr:from>
    <xdr:to>
      <xdr:col>85</xdr:col>
      <xdr:colOff>177800</xdr:colOff>
      <xdr:row>34</xdr:row>
      <xdr:rowOff>102507</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162687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23784</xdr:rowOff>
    </xdr:from>
    <xdr:ext cx="405111" cy="259045"/>
    <xdr:sp macro="" textlink="">
      <xdr:nvSpPr>
        <xdr:cNvPr id="372" name="【認定こども園・幼稚園・保育所】&#10;有形固定資産減価償却率該当値テキスト">
          <a:extLst>
            <a:ext uri="{FF2B5EF4-FFF2-40B4-BE49-F238E27FC236}">
              <a16:creationId xmlns:a16="http://schemas.microsoft.com/office/drawing/2014/main" id="{00000000-0008-0000-0E00-000074010000}"/>
            </a:ext>
          </a:extLst>
        </xdr:cNvPr>
        <xdr:cNvSpPr txBox="1"/>
      </xdr:nvSpPr>
      <xdr:spPr>
        <a:xfrm>
          <a:off x="16357600" y="56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30299</xdr:rowOff>
    </xdr:from>
    <xdr:to>
      <xdr:col>81</xdr:col>
      <xdr:colOff>101600</xdr:colOff>
      <xdr:row>34</xdr:row>
      <xdr:rowOff>131899</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15430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51707</xdr:rowOff>
    </xdr:from>
    <xdr:to>
      <xdr:col>85</xdr:col>
      <xdr:colOff>127000</xdr:colOff>
      <xdr:row>34</xdr:row>
      <xdr:rowOff>81099</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15481300" y="588100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81099</xdr:rowOff>
    </xdr:from>
    <xdr:to>
      <xdr:col>81</xdr:col>
      <xdr:colOff>50800</xdr:colOff>
      <xdr:row>34</xdr:row>
      <xdr:rowOff>110490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14592300" y="59103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a:extLst>
            <a:ext uri="{FF2B5EF4-FFF2-40B4-BE49-F238E27FC236}">
              <a16:creationId xmlns:a16="http://schemas.microsoft.com/office/drawing/2014/main" id="{00000000-0008-0000-0E00-000079010000}"/>
            </a:ext>
          </a:extLst>
        </xdr:cNvPr>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78" name="n_2aveValue【認定こども園・幼稚園・保育所】&#10;有形固定資産減価償却率">
          <a:extLst>
            <a:ext uri="{FF2B5EF4-FFF2-40B4-BE49-F238E27FC236}">
              <a16:creationId xmlns:a16="http://schemas.microsoft.com/office/drawing/2014/main" id="{00000000-0008-0000-0E00-00007A010000}"/>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148426</xdr:rowOff>
    </xdr:from>
    <xdr:ext cx="405111" cy="259045"/>
    <xdr:sp macro="" textlink="">
      <xdr:nvSpPr>
        <xdr:cNvPr id="379" name="n_1mainValue【認定こども園・幼稚園・保育所】&#10;有形固定資産減価償却率">
          <a:extLst>
            <a:ext uri="{FF2B5EF4-FFF2-40B4-BE49-F238E27FC236}">
              <a16:creationId xmlns:a16="http://schemas.microsoft.com/office/drawing/2014/main" id="{00000000-0008-0000-0E00-00007B010000}"/>
            </a:ext>
          </a:extLst>
        </xdr:cNvPr>
        <xdr:cNvSpPr txBox="1"/>
      </xdr:nvSpPr>
      <xdr:spPr>
        <a:xfrm>
          <a:off x="152660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380" name="n_2main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00000000-0008-0000-0E00-00009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00000000-0008-0000-0E00-000097010000}"/>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00000000-0008-0000-0E00-000099010000}"/>
            </a:ext>
          </a:extLst>
        </xdr:cNvPr>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00000000-0008-0000-0E00-00009B010000}"/>
            </a:ext>
          </a:extLst>
        </xdr:cNvPr>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146231</xdr:rowOff>
    </xdr:from>
    <xdr:to>
      <xdr:col>116</xdr:col>
      <xdr:colOff>114300</xdr:colOff>
      <xdr:row>41</xdr:row>
      <xdr:rowOff>76381</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21107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124658</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id="{00000000-0008-0000-0E00-0000A5010000}"/>
            </a:ext>
          </a:extLst>
        </xdr:cNvPr>
        <xdr:cNvSpPr txBox="1"/>
      </xdr:nvSpPr>
      <xdr:spPr>
        <a:xfrm>
          <a:off x="22199600"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150585</xdr:rowOff>
    </xdr:from>
    <xdr:to>
      <xdr:col>112</xdr:col>
      <xdr:colOff>38100</xdr:colOff>
      <xdr:row>41</xdr:row>
      <xdr:rowOff>80735</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1272500" y="70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25581</xdr:rowOff>
    </xdr:from>
    <xdr:to>
      <xdr:col>116</xdr:col>
      <xdr:colOff>63500</xdr:colOff>
      <xdr:row>41</xdr:row>
      <xdr:rowOff>29935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21323300" y="7055031"/>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153851</xdr:rowOff>
    </xdr:from>
    <xdr:to>
      <xdr:col>107</xdr:col>
      <xdr:colOff>101600</xdr:colOff>
      <xdr:row>41</xdr:row>
      <xdr:rowOff>84001</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20383500" y="70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29935</xdr:rowOff>
    </xdr:from>
    <xdr:to>
      <xdr:col>111</xdr:col>
      <xdr:colOff>177800</xdr:colOff>
      <xdr:row>41</xdr:row>
      <xdr:rowOff>33201</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20434300" y="70593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00000000-0008-0000-0E00-0000AA010000}"/>
            </a:ext>
          </a:extLst>
        </xdr:cNvPr>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71862</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00000000-0008-0000-0E00-0000AC010000}"/>
            </a:ext>
          </a:extLst>
        </xdr:cNvPr>
        <xdr:cNvSpPr txBox="1"/>
      </xdr:nvSpPr>
      <xdr:spPr>
        <a:xfrm>
          <a:off x="21075727"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75128</xdr:rowOff>
    </xdr:from>
    <xdr:ext cx="469744" cy="259045"/>
    <xdr:sp macro="" textlink="">
      <xdr:nvSpPr>
        <xdr:cNvPr id="429" name="n_2main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20199427" y="710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00000000-0008-0000-0E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00000000-0008-0000-0E00-0000C8010000}"/>
            </a:ext>
          </a:extLst>
        </xdr:cNvPr>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00000000-0008-0000-0E00-0000CA01000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0000000-0008-0000-0E00-0000CC010000}"/>
            </a:ext>
          </a:extLst>
        </xdr:cNvPr>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101056</xdr:rowOff>
    </xdr:from>
    <xdr:to>
      <xdr:col>85</xdr:col>
      <xdr:colOff>177800</xdr:colOff>
      <xdr:row>57</xdr:row>
      <xdr:rowOff>31206</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15983</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961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128815</xdr:rowOff>
    </xdr:from>
    <xdr:to>
      <xdr:col>81</xdr:col>
      <xdr:colOff>101600</xdr:colOff>
      <xdr:row>57</xdr:row>
      <xdr:rowOff>58965</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5430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151856</xdr:rowOff>
    </xdr:from>
    <xdr:to>
      <xdr:col>85</xdr:col>
      <xdr:colOff>127000</xdr:colOff>
      <xdr:row>57</xdr:row>
      <xdr:rowOff>8165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5481300" y="97530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156573</xdr:rowOff>
    </xdr:from>
    <xdr:to>
      <xdr:col>76</xdr:col>
      <xdr:colOff>165100</xdr:colOff>
      <xdr:row>57</xdr:row>
      <xdr:rowOff>86723</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541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8165</xdr:rowOff>
    </xdr:from>
    <xdr:to>
      <xdr:col>81</xdr:col>
      <xdr:colOff>50800</xdr:colOff>
      <xdr:row>57</xdr:row>
      <xdr:rowOff>35923</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4592300" y="97808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75" name="n_1aveValue【学校施設】&#10;有形固定資産減価償却率">
          <a:extLst>
            <a:ext uri="{FF2B5EF4-FFF2-40B4-BE49-F238E27FC236}">
              <a16:creationId xmlns:a16="http://schemas.microsoft.com/office/drawing/2014/main" id="{00000000-0008-0000-0E00-0000DB010000}"/>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76" name="n_2aveValue【学校施設】&#10;有形固定資産減価償却率">
          <a:extLst>
            <a:ext uri="{FF2B5EF4-FFF2-40B4-BE49-F238E27FC236}">
              <a16:creationId xmlns:a16="http://schemas.microsoft.com/office/drawing/2014/main" id="{00000000-0008-0000-0E00-0000DC010000}"/>
            </a:ext>
          </a:extLst>
        </xdr:cNvPr>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75492</xdr:rowOff>
    </xdr:from>
    <xdr:ext cx="405111" cy="259045"/>
    <xdr:sp macro="" textlink="">
      <xdr:nvSpPr>
        <xdr:cNvPr id="477" name="n_1mainValue【学校施設】&#10;有形固定資産減価償却率">
          <a:extLst>
            <a:ext uri="{FF2B5EF4-FFF2-40B4-BE49-F238E27FC236}">
              <a16:creationId xmlns:a16="http://schemas.microsoft.com/office/drawing/2014/main" id="{00000000-0008-0000-0E00-0000DD010000}"/>
            </a:ext>
          </a:extLst>
        </xdr:cNvPr>
        <xdr:cNvSpPr txBox="1"/>
      </xdr:nvSpPr>
      <xdr:spPr>
        <a:xfrm>
          <a:off x="152660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103250</xdr:rowOff>
    </xdr:from>
    <xdr:ext cx="405111" cy="259045"/>
    <xdr:sp macro="" textlink="">
      <xdr:nvSpPr>
        <xdr:cNvPr id="478" name="n_2mainValue【学校施設】&#10;有形固定資産減価償却率">
          <a:extLst>
            <a:ext uri="{FF2B5EF4-FFF2-40B4-BE49-F238E27FC236}">
              <a16:creationId xmlns:a16="http://schemas.microsoft.com/office/drawing/2014/main" id="{00000000-0008-0000-0E00-0000DE010000}"/>
            </a:ext>
          </a:extLst>
        </xdr:cNvPr>
        <xdr:cNvSpPr txBox="1"/>
      </xdr:nvSpPr>
      <xdr:spPr>
        <a:xfrm>
          <a:off x="14389744" y="95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a:extLst>
            <a:ext uri="{FF2B5EF4-FFF2-40B4-BE49-F238E27FC236}">
              <a16:creationId xmlns:a16="http://schemas.microsoft.com/office/drawing/2014/main" id="{00000000-0008-0000-0E00-0000F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a:extLst>
            <a:ext uri="{FF2B5EF4-FFF2-40B4-BE49-F238E27FC236}">
              <a16:creationId xmlns:a16="http://schemas.microsoft.com/office/drawing/2014/main" id="{00000000-0008-0000-0E00-0000F9010000}"/>
            </a:ext>
          </a:extLst>
        </xdr:cNvPr>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a:extLst>
            <a:ext uri="{FF2B5EF4-FFF2-40B4-BE49-F238E27FC236}">
              <a16:creationId xmlns:a16="http://schemas.microsoft.com/office/drawing/2014/main" id="{00000000-0008-0000-0E00-0000FB010000}"/>
            </a:ext>
          </a:extLst>
        </xdr:cNvPr>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09" name="【学校施設】&#10;一人当たり面積平均値テキスト">
          <a:extLst>
            <a:ext uri="{FF2B5EF4-FFF2-40B4-BE49-F238E27FC236}">
              <a16:creationId xmlns:a16="http://schemas.microsoft.com/office/drawing/2014/main" id="{00000000-0008-0000-0E00-0000FD010000}"/>
            </a:ext>
          </a:extLst>
        </xdr:cNvPr>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42273</xdr:rowOff>
    </xdr:from>
    <xdr:to>
      <xdr:col>116</xdr:col>
      <xdr:colOff>114300</xdr:colOff>
      <xdr:row>62</xdr:row>
      <xdr:rowOff>143873</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2110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65150</xdr:rowOff>
    </xdr:from>
    <xdr:ext cx="469744" cy="259045"/>
    <xdr:sp macro="" textlink="">
      <xdr:nvSpPr>
        <xdr:cNvPr id="519" name="【学校施設】&#10;一人当たり面積該当値テキスト">
          <a:extLst>
            <a:ext uri="{FF2B5EF4-FFF2-40B4-BE49-F238E27FC236}">
              <a16:creationId xmlns:a16="http://schemas.microsoft.com/office/drawing/2014/main" id="{00000000-0008-0000-0E00-000007020000}"/>
            </a:ext>
          </a:extLst>
        </xdr:cNvPr>
        <xdr:cNvSpPr txBox="1"/>
      </xdr:nvSpPr>
      <xdr:spPr>
        <a:xfrm>
          <a:off x="22199600" y="105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47824</xdr:rowOff>
    </xdr:from>
    <xdr:to>
      <xdr:col>112</xdr:col>
      <xdr:colOff>38100</xdr:colOff>
      <xdr:row>62</xdr:row>
      <xdr:rowOff>149424</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21272500" y="106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93073</xdr:rowOff>
    </xdr:from>
    <xdr:to>
      <xdr:col>116</xdr:col>
      <xdr:colOff>63500</xdr:colOff>
      <xdr:row>62</xdr:row>
      <xdr:rowOff>98624</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1323300" y="10722973"/>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54683</xdr:rowOff>
    </xdr:from>
    <xdr:to>
      <xdr:col>107</xdr:col>
      <xdr:colOff>101600</xdr:colOff>
      <xdr:row>62</xdr:row>
      <xdr:rowOff>156283</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20383500" y="106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98624</xdr:rowOff>
    </xdr:from>
    <xdr:to>
      <xdr:col>111</xdr:col>
      <xdr:colOff>177800</xdr:colOff>
      <xdr:row>62</xdr:row>
      <xdr:rowOff>105483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20434300" y="1072852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24" name="n_1aveValue【学校施設】&#10;一人当たり面積">
          <a:extLst>
            <a:ext uri="{FF2B5EF4-FFF2-40B4-BE49-F238E27FC236}">
              <a16:creationId xmlns:a16="http://schemas.microsoft.com/office/drawing/2014/main" id="{00000000-0008-0000-0E00-00000C020000}"/>
            </a:ext>
          </a:extLst>
        </xdr:cNvPr>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25" name="n_2aveValue【学校施設】&#10;一人当たり面積">
          <a:extLst>
            <a:ext uri="{FF2B5EF4-FFF2-40B4-BE49-F238E27FC236}">
              <a16:creationId xmlns:a16="http://schemas.microsoft.com/office/drawing/2014/main" id="{00000000-0008-0000-0E00-00000D020000}"/>
            </a:ext>
          </a:extLst>
        </xdr:cNvPr>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140551</xdr:rowOff>
    </xdr:from>
    <xdr:ext cx="469744" cy="259045"/>
    <xdr:sp macro="" textlink="">
      <xdr:nvSpPr>
        <xdr:cNvPr id="526" name="n_1mainValue【学校施設】&#10;一人当たり面積">
          <a:extLst>
            <a:ext uri="{FF2B5EF4-FFF2-40B4-BE49-F238E27FC236}">
              <a16:creationId xmlns:a16="http://schemas.microsoft.com/office/drawing/2014/main" id="{00000000-0008-0000-0E00-00000E020000}"/>
            </a:ext>
          </a:extLst>
        </xdr:cNvPr>
        <xdr:cNvSpPr txBox="1"/>
      </xdr:nvSpPr>
      <xdr:spPr>
        <a:xfrm>
          <a:off x="21075727" y="1077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147410</xdr:rowOff>
    </xdr:from>
    <xdr:ext cx="469744" cy="259045"/>
    <xdr:sp macro="" textlink="">
      <xdr:nvSpPr>
        <xdr:cNvPr id="527" name="n_2mainValue【学校施設】&#10;一人当たり面積">
          <a:extLst>
            <a:ext uri="{FF2B5EF4-FFF2-40B4-BE49-F238E27FC236}">
              <a16:creationId xmlns:a16="http://schemas.microsoft.com/office/drawing/2014/main" id="{00000000-0008-0000-0E00-00000F020000}"/>
            </a:ext>
          </a:extLst>
        </xdr:cNvPr>
        <xdr:cNvSpPr txBox="1"/>
      </xdr:nvSpPr>
      <xdr:spPr>
        <a:xfrm>
          <a:off x="20199427" y="1077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おける有形固定資産減価償却率は、類似団体内平均値を下回っている。これは、東日本大震災からの復旧・復興事業による新設の道路整備を行っているためである。今後は、復旧・復興事業が完了に向かっているため、有形固定資産減価償却率は上昇していく見込である。なお、一人当たり延長について、人口減少している状況下で類似団体内平均値を下回っている要因は、地理的条件が道路延長に影響しているものと捉えている。橋りょう・トンネルにおける有形固定資産減価償却率は、類似団体内平均値を下回っている状況であるが、復旧・復興事業の進捗により、上昇傾向である。公営住宅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％と類似団体内平均値を大きく下回っている状況である。これは、町内の公営住宅を平成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年度で全て建て替えを実施していること及び震災後の災害公営住宅の整備によるものであり、平成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災害公営住宅の整備が完了しているため、有形固定資産減価償却率は上昇していくものと思われる。認定こども園・幼稚園・保育所における有形固定資産減価償却率は、類似団体内平均値を大きく上回っている状況である。これは、保育所建設後年数が経っていることが要因であるが、災害復旧事業により新規で保育所を建設する予定であるため、有形固定資産減価償却率は大きく減少する見込みである。学校施設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と高く、類似団体内平均値を大きく上回っている状況であるが、令和２年度の完成予定で小中一貫校を建設中であり、有形固定資産減価償却率は大きく減少する見込みである。また、公営住宅、認定こども園・幼稚園・保育所及び学校施設に係る一人当たり面積については、人口減少に伴い増加傾向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6,637
6,464
65.35
61,451,138
61,169,718
99,766
3,588,490
5,830,830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4584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33037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F00-000059000000}"/>
            </a:ext>
          </a:extLst>
        </xdr:cNvPr>
        <xdr:cNvSpPr txBox="1"/>
      </xdr:nvSpPr>
      <xdr:spPr>
        <a:xfrm>
          <a:off x="4673600"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102870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flipV="1">
          <a:off x="3797300" y="10005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144780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2908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170197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00000000-0008-0000-0F00-00007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8" name="【体育館・プール】&#10;一人当たり面積最小値テキスト">
          <a:extLst>
            <a:ext uri="{FF2B5EF4-FFF2-40B4-BE49-F238E27FC236}">
              <a16:creationId xmlns:a16="http://schemas.microsoft.com/office/drawing/2014/main" id="{00000000-0008-0000-0F00-000076000000}"/>
            </a:ext>
          </a:extLst>
        </xdr:cNvPr>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20" name="【体育館・プール】&#10;一人当たり面積最大値テキスト">
          <a:extLst>
            <a:ext uri="{FF2B5EF4-FFF2-40B4-BE49-F238E27FC236}">
              <a16:creationId xmlns:a16="http://schemas.microsoft.com/office/drawing/2014/main" id="{00000000-0008-0000-0F00-000078000000}"/>
            </a:ext>
          </a:extLst>
        </xdr:cNvPr>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22" name="【体育館・プール】&#10;一人当たり面積平均値テキスト">
          <a:extLst>
            <a:ext uri="{FF2B5EF4-FFF2-40B4-BE49-F238E27FC236}">
              <a16:creationId xmlns:a16="http://schemas.microsoft.com/office/drawing/2014/main" id="{00000000-0008-0000-0F00-00007A000000}"/>
            </a:ext>
          </a:extLst>
        </xdr:cNvPr>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67530</xdr:rowOff>
    </xdr:from>
    <xdr:ext cx="469744" cy="259045"/>
    <xdr:sp macro="" textlink="">
      <xdr:nvSpPr>
        <xdr:cNvPr id="125" name="n_1aveValue【体育館・プール】&#10;一人当たり面積">
          <a:extLst>
            <a:ext uri="{FF2B5EF4-FFF2-40B4-BE49-F238E27FC236}">
              <a16:creationId xmlns:a16="http://schemas.microsoft.com/office/drawing/2014/main" id="{00000000-0008-0000-0F00-00007D000000}"/>
            </a:ext>
          </a:extLst>
        </xdr:cNvPr>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153026</xdr:rowOff>
    </xdr:from>
    <xdr:ext cx="469744" cy="259045"/>
    <xdr:sp macro="" textlink="">
      <xdr:nvSpPr>
        <xdr:cNvPr id="127" name="n_2aveValue【体育館・プール】&#10;一人当たり面積">
          <a:extLst>
            <a:ext uri="{FF2B5EF4-FFF2-40B4-BE49-F238E27FC236}">
              <a16:creationId xmlns:a16="http://schemas.microsoft.com/office/drawing/2014/main" id="{00000000-0008-0000-0F00-00007F000000}"/>
            </a:ext>
          </a:extLst>
        </xdr:cNvPr>
        <xdr:cNvSpPr txBox="1"/>
      </xdr:nvSpPr>
      <xdr:spPr>
        <a:xfrm>
          <a:off x="8515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140309</xdr:rowOff>
    </xdr:from>
    <xdr:to>
      <xdr:col>55</xdr:col>
      <xdr:colOff>50800</xdr:colOff>
      <xdr:row>62</xdr:row>
      <xdr:rowOff>70459</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105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163186</xdr:rowOff>
    </xdr:from>
    <xdr:ext cx="469744" cy="259045"/>
    <xdr:sp macro="" textlink="">
      <xdr:nvSpPr>
        <xdr:cNvPr id="134" name="【体育館・プール】&#10;一人当たり面積該当値テキスト">
          <a:extLst>
            <a:ext uri="{FF2B5EF4-FFF2-40B4-BE49-F238E27FC236}">
              <a16:creationId xmlns:a16="http://schemas.microsoft.com/office/drawing/2014/main" id="{00000000-0008-0000-0F00-000086000000}"/>
            </a:ext>
          </a:extLst>
        </xdr:cNvPr>
        <xdr:cNvSpPr txBox="1"/>
      </xdr:nvSpPr>
      <xdr:spPr>
        <a:xfrm>
          <a:off x="10515600" y="1045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144882</xdr:rowOff>
    </xdr:from>
    <xdr:to>
      <xdr:col>50</xdr:col>
      <xdr:colOff>165100</xdr:colOff>
      <xdr:row>62</xdr:row>
      <xdr:rowOff>75032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106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19659</xdr:rowOff>
    </xdr:from>
    <xdr:to>
      <xdr:col>55</xdr:col>
      <xdr:colOff>0</xdr:colOff>
      <xdr:row>62</xdr:row>
      <xdr:rowOff>24232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10649559"/>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150825</xdr:rowOff>
    </xdr:from>
    <xdr:to>
      <xdr:col>46</xdr:col>
      <xdr:colOff>38100</xdr:colOff>
      <xdr:row>62</xdr:row>
      <xdr:rowOff>80975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106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24232</xdr:rowOff>
    </xdr:from>
    <xdr:to>
      <xdr:col>50</xdr:col>
      <xdr:colOff>114300</xdr:colOff>
      <xdr:row>62</xdr:row>
      <xdr:rowOff>30175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1065413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91559</xdr:rowOff>
    </xdr:from>
    <xdr:ext cx="469744" cy="259045"/>
    <xdr:sp macro="" textlink="">
      <xdr:nvSpPr>
        <xdr:cNvPr id="139" name="n_1mainValue【体育館・プール】&#10;一人当たり面積">
          <a:extLst>
            <a:ext uri="{FF2B5EF4-FFF2-40B4-BE49-F238E27FC236}">
              <a16:creationId xmlns:a16="http://schemas.microsoft.com/office/drawing/2014/main" id="{00000000-0008-0000-0F00-00008B000000}"/>
            </a:ext>
          </a:extLst>
        </xdr:cNvPr>
        <xdr:cNvSpPr txBox="1"/>
      </xdr:nvSpPr>
      <xdr:spPr>
        <a:xfrm>
          <a:off x="9391727" y="1037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97502</xdr:rowOff>
    </xdr:from>
    <xdr:ext cx="469744" cy="259045"/>
    <xdr:sp macro="" textlink="">
      <xdr:nvSpPr>
        <xdr:cNvPr id="140" name="n_2mainValue【体育館・プール】&#10;一人当たり面積">
          <a:extLst>
            <a:ext uri="{FF2B5EF4-FFF2-40B4-BE49-F238E27FC236}">
              <a16:creationId xmlns:a16="http://schemas.microsoft.com/office/drawing/2014/main" id="{00000000-0008-0000-0F00-00008C000000}"/>
            </a:ext>
          </a:extLst>
        </xdr:cNvPr>
        <xdr:cNvSpPr txBox="1"/>
      </xdr:nvSpPr>
      <xdr:spPr>
        <a:xfrm>
          <a:off x="8515427" y="103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6" name="【一般廃棄物処理施設】&#10;有形固定資産減価償却率グラフ枠">
          <a:extLst>
            <a:ext uri="{FF2B5EF4-FFF2-40B4-BE49-F238E27FC236}">
              <a16:creationId xmlns:a16="http://schemas.microsoft.com/office/drawing/2014/main" id="{00000000-0008-0000-0F00-0000C4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198" name="【一般廃棄物処理施設】&#10;有形固定資産減価償却率最小値テキスト">
          <a:extLst>
            <a:ext uri="{FF2B5EF4-FFF2-40B4-BE49-F238E27FC236}">
              <a16:creationId xmlns:a16="http://schemas.microsoft.com/office/drawing/2014/main" id="{00000000-0008-0000-0F00-0000C6000000}"/>
            </a:ext>
          </a:extLst>
        </xdr:cNvPr>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0" name="【一般廃棄物処理施設】&#10;有形固定資産減価償却率最大値テキスト">
          <a:extLst>
            <a:ext uri="{FF2B5EF4-FFF2-40B4-BE49-F238E27FC236}">
              <a16:creationId xmlns:a16="http://schemas.microsoft.com/office/drawing/2014/main" id="{00000000-0008-0000-0F00-0000C800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02" name="【一般廃棄物処理施設】&#10;有形固定資産減価償却率平均値テキスト">
          <a:extLst>
            <a:ext uri="{FF2B5EF4-FFF2-40B4-BE49-F238E27FC236}">
              <a16:creationId xmlns:a16="http://schemas.microsoft.com/office/drawing/2014/main" id="{00000000-0008-0000-0F00-0000CA000000}"/>
            </a:ext>
          </a:extLst>
        </xdr:cNvPr>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205" name="n_1aveValue【一般廃棄物処理施設】&#10;有形固定資産減価償却率">
          <a:extLst>
            <a:ext uri="{FF2B5EF4-FFF2-40B4-BE49-F238E27FC236}">
              <a16:creationId xmlns:a16="http://schemas.microsoft.com/office/drawing/2014/main" id="{00000000-0008-0000-0F00-0000CD000000}"/>
            </a:ext>
          </a:extLst>
        </xdr:cNvPr>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146702</xdr:rowOff>
    </xdr:from>
    <xdr:ext cx="405111" cy="259045"/>
    <xdr:sp macro="" textlink="">
      <xdr:nvSpPr>
        <xdr:cNvPr id="207" name="n_2aveValue【一般廃棄物処理施設】&#10;有形固定資産減価償却率">
          <a:extLst>
            <a:ext uri="{FF2B5EF4-FFF2-40B4-BE49-F238E27FC236}">
              <a16:creationId xmlns:a16="http://schemas.microsoft.com/office/drawing/2014/main" id="{00000000-0008-0000-0F00-0000CF000000}"/>
            </a:ext>
          </a:extLst>
        </xdr:cNvPr>
        <xdr:cNvSpPr txBox="1"/>
      </xdr:nvSpPr>
      <xdr:spPr>
        <a:xfrm>
          <a:off x="14389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23495</xdr:rowOff>
    </xdr:from>
    <xdr:to>
      <xdr:col>85</xdr:col>
      <xdr:colOff>177800</xdr:colOff>
      <xdr:row>35</xdr:row>
      <xdr:rowOff>125095</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162687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46372</xdr:rowOff>
    </xdr:from>
    <xdr:ext cx="405111" cy="259045"/>
    <xdr:sp macro="" textlink="">
      <xdr:nvSpPr>
        <xdr:cNvPr id="214" name="【一般廃棄物処理施設】&#10;有形固定資産減価償却率該当値テキスト">
          <a:extLst>
            <a:ext uri="{FF2B5EF4-FFF2-40B4-BE49-F238E27FC236}">
              <a16:creationId xmlns:a16="http://schemas.microsoft.com/office/drawing/2014/main" id="{00000000-0008-0000-0F00-0000D6000000}"/>
            </a:ext>
          </a:extLst>
        </xdr:cNvPr>
        <xdr:cNvSpPr txBox="1"/>
      </xdr:nvSpPr>
      <xdr:spPr>
        <a:xfrm>
          <a:off x="16357600"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76835</xdr:rowOff>
    </xdr:from>
    <xdr:to>
      <xdr:col>81</xdr:col>
      <xdr:colOff>101600</xdr:colOff>
      <xdr:row>36</xdr:row>
      <xdr:rowOff>6985</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15430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74295</xdr:rowOff>
    </xdr:from>
    <xdr:to>
      <xdr:col>85</xdr:col>
      <xdr:colOff>127000</xdr:colOff>
      <xdr:row>35</xdr:row>
      <xdr:rowOff>127635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5481300" y="60750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132080</xdr:rowOff>
    </xdr:from>
    <xdr:to>
      <xdr:col>76</xdr:col>
      <xdr:colOff>165100</xdr:colOff>
      <xdr:row>36</xdr:row>
      <xdr:rowOff>62230</xdr:rowOff>
    </xdr:to>
    <xdr:sp macro="" textlink="">
      <xdr:nvSpPr>
        <xdr:cNvPr id="217" name="楕円 216">
          <a:extLst>
            <a:ext uri="{FF2B5EF4-FFF2-40B4-BE49-F238E27FC236}">
              <a16:creationId xmlns:a16="http://schemas.microsoft.com/office/drawing/2014/main" id="{00000000-0008-0000-0F00-0000D9000000}"/>
            </a:ext>
          </a:extLst>
        </xdr:cNvPr>
        <xdr:cNvSpPr/>
      </xdr:nvSpPr>
      <xdr:spPr>
        <a:xfrm>
          <a:off x="14541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127635</xdr:rowOff>
    </xdr:from>
    <xdr:to>
      <xdr:col>81</xdr:col>
      <xdr:colOff>50800</xdr:colOff>
      <xdr:row>36</xdr:row>
      <xdr:rowOff>11430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14592300" y="61283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23512</xdr:rowOff>
    </xdr:from>
    <xdr:ext cx="405111" cy="259045"/>
    <xdr:sp macro="" textlink="">
      <xdr:nvSpPr>
        <xdr:cNvPr id="219" name="n_1mainValue【一般廃棄物処理施設】&#10;有形固定資産減価償却率">
          <a:extLst>
            <a:ext uri="{FF2B5EF4-FFF2-40B4-BE49-F238E27FC236}">
              <a16:creationId xmlns:a16="http://schemas.microsoft.com/office/drawing/2014/main" id="{00000000-0008-0000-0F00-0000DB000000}"/>
            </a:ext>
          </a:extLst>
        </xdr:cNvPr>
        <xdr:cNvSpPr txBox="1"/>
      </xdr:nvSpPr>
      <xdr:spPr>
        <a:xfrm>
          <a:off x="15266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78757</xdr:rowOff>
    </xdr:from>
    <xdr:ext cx="405111" cy="259045"/>
    <xdr:sp macro="" textlink="">
      <xdr:nvSpPr>
        <xdr:cNvPr id="220" name="n_2mainValue【一般廃棄物処理施設】&#10;有形固定資産減価償却率">
          <a:extLst>
            <a:ext uri="{FF2B5EF4-FFF2-40B4-BE49-F238E27FC236}">
              <a16:creationId xmlns:a16="http://schemas.microsoft.com/office/drawing/2014/main" id="{00000000-0008-0000-0F00-0000DC000000}"/>
            </a:ext>
          </a:extLst>
        </xdr:cNvPr>
        <xdr:cNvSpPr txBox="1"/>
      </xdr:nvSpPr>
      <xdr:spPr>
        <a:xfrm>
          <a:off x="14389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5" name="【一般廃棄物処理施設】&#10;一人当たり有形固定資産（償却資産）額グラフ枠">
          <a:extLst>
            <a:ext uri="{FF2B5EF4-FFF2-40B4-BE49-F238E27FC236}">
              <a16:creationId xmlns:a16="http://schemas.microsoft.com/office/drawing/2014/main" id="{00000000-0008-0000-0F00-0000F5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247" name="【一般廃棄物処理施設】&#10;一人当たり有形固定資産（償却資産）額最小値テキスト">
          <a:extLst>
            <a:ext uri="{FF2B5EF4-FFF2-40B4-BE49-F238E27FC236}">
              <a16:creationId xmlns:a16="http://schemas.microsoft.com/office/drawing/2014/main" id="{00000000-0008-0000-0F00-0000F7000000}"/>
            </a:ext>
          </a:extLst>
        </xdr:cNvPr>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249" name="【一般廃棄物処理施設】&#10;一人当たり有形固定資産（償却資産）額最大値テキスト">
          <a:extLst>
            <a:ext uri="{FF2B5EF4-FFF2-40B4-BE49-F238E27FC236}">
              <a16:creationId xmlns:a16="http://schemas.microsoft.com/office/drawing/2014/main" id="{00000000-0008-0000-0F00-0000F9000000}"/>
            </a:ext>
          </a:extLst>
        </xdr:cNvPr>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251" name="【一般廃棄物処理施設】&#10;一人当たり有形固定資産（償却資産）額平均値テキスト">
          <a:extLst>
            <a:ext uri="{FF2B5EF4-FFF2-40B4-BE49-F238E27FC236}">
              <a16:creationId xmlns:a16="http://schemas.microsoft.com/office/drawing/2014/main" id="{00000000-0008-0000-0F00-0000FB000000}"/>
            </a:ext>
          </a:extLst>
        </xdr:cNvPr>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254" name="n_1aveValue【一般廃棄物処理施設】&#10;一人当たり有形固定資産（償却資産）額">
          <a:extLst>
            <a:ext uri="{FF2B5EF4-FFF2-40B4-BE49-F238E27FC236}">
              <a16:creationId xmlns:a16="http://schemas.microsoft.com/office/drawing/2014/main" id="{00000000-0008-0000-0F00-0000FE000000}"/>
            </a:ext>
          </a:extLst>
        </xdr:cNvPr>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132870</xdr:rowOff>
    </xdr:from>
    <xdr:ext cx="534377" cy="259045"/>
    <xdr:sp macro="" textlink="">
      <xdr:nvSpPr>
        <xdr:cNvPr id="256" name="n_2aveValue【一般廃棄物処理施設】&#10;一人当たり有形固定資産（償却資産）額">
          <a:extLst>
            <a:ext uri="{FF2B5EF4-FFF2-40B4-BE49-F238E27FC236}">
              <a16:creationId xmlns:a16="http://schemas.microsoft.com/office/drawing/2014/main" id="{00000000-0008-0000-0F00-000000010000}"/>
            </a:ext>
          </a:extLst>
        </xdr:cNvPr>
        <xdr:cNvSpPr txBox="1"/>
      </xdr:nvSpPr>
      <xdr:spPr>
        <a:xfrm>
          <a:off x="20167111" y="73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39160</xdr:rowOff>
    </xdr:from>
    <xdr:to>
      <xdr:col>116</xdr:col>
      <xdr:colOff>114300</xdr:colOff>
      <xdr:row>42</xdr:row>
      <xdr:rowOff>140760</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22110700" y="72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132911</xdr:rowOff>
    </xdr:from>
    <xdr:ext cx="599010" cy="259045"/>
    <xdr:sp macro="" textlink="">
      <xdr:nvSpPr>
        <xdr:cNvPr id="263" name="【一般廃棄物処理施設】&#10;一人当たり有形固定資産（償却資産）額該当値テキスト">
          <a:extLst>
            <a:ext uri="{FF2B5EF4-FFF2-40B4-BE49-F238E27FC236}">
              <a16:creationId xmlns:a16="http://schemas.microsoft.com/office/drawing/2014/main" id="{00000000-0008-0000-0F00-000007010000}"/>
            </a:ext>
          </a:extLst>
        </xdr:cNvPr>
        <xdr:cNvSpPr txBox="1"/>
      </xdr:nvSpPr>
      <xdr:spPr>
        <a:xfrm>
          <a:off x="22199600" y="716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39198</xdr:rowOff>
    </xdr:from>
    <xdr:to>
      <xdr:col>112</xdr:col>
      <xdr:colOff>38100</xdr:colOff>
      <xdr:row>42</xdr:row>
      <xdr:rowOff>140798</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21272500" y="72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89960</xdr:rowOff>
    </xdr:from>
    <xdr:to>
      <xdr:col>116</xdr:col>
      <xdr:colOff>63500</xdr:colOff>
      <xdr:row>42</xdr:row>
      <xdr:rowOff>89998</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21323300" y="729086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39243</xdr:rowOff>
    </xdr:from>
    <xdr:to>
      <xdr:col>107</xdr:col>
      <xdr:colOff>101600</xdr:colOff>
      <xdr:row>42</xdr:row>
      <xdr:rowOff>140843</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20383500" y="724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89998</xdr:rowOff>
    </xdr:from>
    <xdr:to>
      <xdr:col>111</xdr:col>
      <xdr:colOff>177800</xdr:colOff>
      <xdr:row>42</xdr:row>
      <xdr:rowOff>90043</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20434300" y="729089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131925</xdr:rowOff>
    </xdr:from>
    <xdr:ext cx="599010" cy="259045"/>
    <xdr:sp macro="" textlink="">
      <xdr:nvSpPr>
        <xdr:cNvPr id="268" name="n_1mainValue【一般廃棄物処理施設】&#10;一人当たり有形固定資産（償却資産）額">
          <a:extLst>
            <a:ext uri="{FF2B5EF4-FFF2-40B4-BE49-F238E27FC236}">
              <a16:creationId xmlns:a16="http://schemas.microsoft.com/office/drawing/2014/main" id="{00000000-0008-0000-0F00-00000C010000}"/>
            </a:ext>
          </a:extLst>
        </xdr:cNvPr>
        <xdr:cNvSpPr txBox="1"/>
      </xdr:nvSpPr>
      <xdr:spPr>
        <a:xfrm>
          <a:off x="21011095" y="733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157370</xdr:rowOff>
    </xdr:from>
    <xdr:ext cx="599010" cy="259045"/>
    <xdr:sp macro="" textlink="">
      <xdr:nvSpPr>
        <xdr:cNvPr id="269" name="n_2mainValue【一般廃棄物処理施設】&#10;一人当たり有形固定資産（償却資産）額">
          <a:extLst>
            <a:ext uri="{FF2B5EF4-FFF2-40B4-BE49-F238E27FC236}">
              <a16:creationId xmlns:a16="http://schemas.microsoft.com/office/drawing/2014/main" id="{00000000-0008-0000-0F00-00000D010000}"/>
            </a:ext>
          </a:extLst>
        </xdr:cNvPr>
        <xdr:cNvSpPr txBox="1"/>
      </xdr:nvSpPr>
      <xdr:spPr>
        <a:xfrm>
          <a:off x="20134795" y="701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0" name="【消防施設】&#10;有形固定資産減価償却率グラフ枠">
          <a:extLst>
            <a:ext uri="{FF2B5EF4-FFF2-40B4-BE49-F238E27FC236}">
              <a16:creationId xmlns:a16="http://schemas.microsoft.com/office/drawing/2014/main" id="{00000000-0008-0000-0F00-00003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12" name="【消防施設】&#10;有形固定資産減価償却率最小値テキスト">
          <a:extLst>
            <a:ext uri="{FF2B5EF4-FFF2-40B4-BE49-F238E27FC236}">
              <a16:creationId xmlns:a16="http://schemas.microsoft.com/office/drawing/2014/main" id="{00000000-0008-0000-0F00-000038010000}"/>
            </a:ext>
          </a:extLst>
        </xdr:cNvPr>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14" name="【消防施設】&#10;有形固定資産減価償却率最大値テキスト">
          <a:extLst>
            <a:ext uri="{FF2B5EF4-FFF2-40B4-BE49-F238E27FC236}">
              <a16:creationId xmlns:a16="http://schemas.microsoft.com/office/drawing/2014/main" id="{00000000-0008-0000-0F00-00003A010000}"/>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16" name="【消防施設】&#10;有形固定資産減価償却率平均値テキスト">
          <a:extLst>
            <a:ext uri="{FF2B5EF4-FFF2-40B4-BE49-F238E27FC236}">
              <a16:creationId xmlns:a16="http://schemas.microsoft.com/office/drawing/2014/main" id="{00000000-0008-0000-0F00-00003C010000}"/>
            </a:ext>
          </a:extLst>
        </xdr:cNvPr>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319" name="n_1aveValue【消防施設】&#10;有形固定資産減価償却率">
          <a:extLst>
            <a:ext uri="{FF2B5EF4-FFF2-40B4-BE49-F238E27FC236}">
              <a16:creationId xmlns:a16="http://schemas.microsoft.com/office/drawing/2014/main" id="{00000000-0008-0000-0F00-00003F010000}"/>
            </a:ext>
          </a:extLst>
        </xdr:cNvPr>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21" name="n_2aveValue【消防施設】&#10;有形固定資産減価償却率">
          <a:extLst>
            <a:ext uri="{FF2B5EF4-FFF2-40B4-BE49-F238E27FC236}">
              <a16:creationId xmlns:a16="http://schemas.microsoft.com/office/drawing/2014/main" id="{00000000-0008-0000-0F00-000041010000}"/>
            </a:ext>
          </a:extLst>
        </xdr:cNvPr>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46082</xdr:rowOff>
    </xdr:from>
    <xdr:to>
      <xdr:col>85</xdr:col>
      <xdr:colOff>177800</xdr:colOff>
      <xdr:row>81</xdr:row>
      <xdr:rowOff>147682</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62687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68959</xdr:rowOff>
    </xdr:from>
    <xdr:ext cx="405111" cy="259045"/>
    <xdr:sp macro="" textlink="">
      <xdr:nvSpPr>
        <xdr:cNvPr id="328" name="【消防施設】&#10;有形固定資産減価償却率該当値テキスト">
          <a:extLst>
            <a:ext uri="{FF2B5EF4-FFF2-40B4-BE49-F238E27FC236}">
              <a16:creationId xmlns:a16="http://schemas.microsoft.com/office/drawing/2014/main" id="{00000000-0008-0000-0F00-000048010000}"/>
            </a:ext>
          </a:extLst>
        </xdr:cNvPr>
        <xdr:cNvSpPr txBox="1"/>
      </xdr:nvSpPr>
      <xdr:spPr>
        <a:xfrm>
          <a:off x="16357600"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96882</xdr:rowOff>
    </xdr:from>
    <xdr:to>
      <xdr:col>85</xdr:col>
      <xdr:colOff>127000</xdr:colOff>
      <xdr:row>81</xdr:row>
      <xdr:rowOff>129539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5481300" y="139843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129539</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4592300" y="139369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333" name="n_1mainValue【消防施設】&#10;有形固定資産減価償却率">
          <a:extLst>
            <a:ext uri="{FF2B5EF4-FFF2-40B4-BE49-F238E27FC236}">
              <a16:creationId xmlns:a16="http://schemas.microsoft.com/office/drawing/2014/main" id="{00000000-0008-0000-0F00-00004D010000}"/>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91457</xdr:rowOff>
    </xdr:from>
    <xdr:ext cx="405111" cy="259045"/>
    <xdr:sp macro="" textlink="">
      <xdr:nvSpPr>
        <xdr:cNvPr id="334" name="n_2mainValue【消防施設】&#10;有形固定資産減価償却率">
          <a:extLst>
            <a:ext uri="{FF2B5EF4-FFF2-40B4-BE49-F238E27FC236}">
              <a16:creationId xmlns:a16="http://schemas.microsoft.com/office/drawing/2014/main" id="{00000000-0008-0000-0F00-00004E010000}"/>
            </a:ext>
          </a:extLst>
        </xdr:cNvPr>
        <xdr:cNvSpPr txBox="1"/>
      </xdr:nvSpPr>
      <xdr:spPr>
        <a:xfrm>
          <a:off x="14389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5" name="【消防施設】&#10;一人当たり面積グラフ枠">
          <a:extLst>
            <a:ext uri="{FF2B5EF4-FFF2-40B4-BE49-F238E27FC236}">
              <a16:creationId xmlns:a16="http://schemas.microsoft.com/office/drawing/2014/main" id="{00000000-0008-0000-0F00-00006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57" name="【消防施設】&#10;一人当たり面積最小値テキスト">
          <a:extLst>
            <a:ext uri="{FF2B5EF4-FFF2-40B4-BE49-F238E27FC236}">
              <a16:creationId xmlns:a16="http://schemas.microsoft.com/office/drawing/2014/main" id="{00000000-0008-0000-0F00-000065010000}"/>
            </a:ext>
          </a:extLst>
        </xdr:cNvPr>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59" name="【消防施設】&#10;一人当たり面積最大値テキスト">
          <a:extLst>
            <a:ext uri="{FF2B5EF4-FFF2-40B4-BE49-F238E27FC236}">
              <a16:creationId xmlns:a16="http://schemas.microsoft.com/office/drawing/2014/main" id="{00000000-0008-0000-0F00-000067010000}"/>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361" name="【消防施設】&#10;一人当たり面積平均値テキスト">
          <a:extLst>
            <a:ext uri="{FF2B5EF4-FFF2-40B4-BE49-F238E27FC236}">
              <a16:creationId xmlns:a16="http://schemas.microsoft.com/office/drawing/2014/main" id="{00000000-0008-0000-0F00-000069010000}"/>
            </a:ext>
          </a:extLst>
        </xdr:cNvPr>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364" name="n_1aveValue【消防施設】&#10;一人当たり面積">
          <a:extLst>
            <a:ext uri="{FF2B5EF4-FFF2-40B4-BE49-F238E27FC236}">
              <a16:creationId xmlns:a16="http://schemas.microsoft.com/office/drawing/2014/main" id="{00000000-0008-0000-0F00-00006C010000}"/>
            </a:ext>
          </a:extLst>
        </xdr:cNvPr>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20590</xdr:rowOff>
    </xdr:from>
    <xdr:ext cx="469744" cy="259045"/>
    <xdr:sp macro="" textlink="">
      <xdr:nvSpPr>
        <xdr:cNvPr id="366" name="n_2aveValue【消防施設】&#10;一人当たり面積">
          <a:extLst>
            <a:ext uri="{FF2B5EF4-FFF2-40B4-BE49-F238E27FC236}">
              <a16:creationId xmlns:a16="http://schemas.microsoft.com/office/drawing/2014/main" id="{00000000-0008-0000-0F00-00006E010000}"/>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39421</xdr:rowOff>
    </xdr:from>
    <xdr:to>
      <xdr:col>116</xdr:col>
      <xdr:colOff>114300</xdr:colOff>
      <xdr:row>84</xdr:row>
      <xdr:rowOff>141021</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2110700" y="144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62298</xdr:rowOff>
    </xdr:from>
    <xdr:ext cx="469744" cy="259045"/>
    <xdr:sp macro="" textlink="">
      <xdr:nvSpPr>
        <xdr:cNvPr id="373" name="【消防施設】&#10;一人当たり面積該当値テキスト">
          <a:extLst>
            <a:ext uri="{FF2B5EF4-FFF2-40B4-BE49-F238E27FC236}">
              <a16:creationId xmlns:a16="http://schemas.microsoft.com/office/drawing/2014/main" id="{00000000-0008-0000-0F00-000075010000}"/>
            </a:ext>
          </a:extLst>
        </xdr:cNvPr>
        <xdr:cNvSpPr txBox="1"/>
      </xdr:nvSpPr>
      <xdr:spPr>
        <a:xfrm>
          <a:off x="22199600" y="1429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43535</xdr:rowOff>
    </xdr:from>
    <xdr:to>
      <xdr:col>112</xdr:col>
      <xdr:colOff>38100</xdr:colOff>
      <xdr:row>84</xdr:row>
      <xdr:rowOff>145135</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21272500" y="14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90221</xdr:rowOff>
    </xdr:from>
    <xdr:to>
      <xdr:col>116</xdr:col>
      <xdr:colOff>63500</xdr:colOff>
      <xdr:row>84</xdr:row>
      <xdr:rowOff>94335</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21323300" y="14492021"/>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73710</xdr:rowOff>
    </xdr:from>
    <xdr:to>
      <xdr:col>107</xdr:col>
      <xdr:colOff>101600</xdr:colOff>
      <xdr:row>85</xdr:row>
      <xdr:rowOff>3860</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0383500" y="1447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94335</xdr:rowOff>
    </xdr:from>
    <xdr:to>
      <xdr:col>111</xdr:col>
      <xdr:colOff>177800</xdr:colOff>
      <xdr:row>84</xdr:row>
      <xdr:rowOff>124510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0434300" y="1449613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161662</xdr:rowOff>
    </xdr:from>
    <xdr:ext cx="469744" cy="259045"/>
    <xdr:sp macro="" textlink="">
      <xdr:nvSpPr>
        <xdr:cNvPr id="378" name="n_1mainValue【消防施設】&#10;一人当たり面積">
          <a:extLst>
            <a:ext uri="{FF2B5EF4-FFF2-40B4-BE49-F238E27FC236}">
              <a16:creationId xmlns:a16="http://schemas.microsoft.com/office/drawing/2014/main" id="{00000000-0008-0000-0F00-00007A010000}"/>
            </a:ext>
          </a:extLst>
        </xdr:cNvPr>
        <xdr:cNvSpPr txBox="1"/>
      </xdr:nvSpPr>
      <xdr:spPr>
        <a:xfrm>
          <a:off x="21075727" y="1422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20387</xdr:rowOff>
    </xdr:from>
    <xdr:ext cx="469744" cy="259045"/>
    <xdr:sp macro="" textlink="">
      <xdr:nvSpPr>
        <xdr:cNvPr id="379" name="n_2mainValue【消防施設】&#10;一人当たり面積">
          <a:extLst>
            <a:ext uri="{FF2B5EF4-FFF2-40B4-BE49-F238E27FC236}">
              <a16:creationId xmlns:a16="http://schemas.microsoft.com/office/drawing/2014/main" id="{00000000-0008-0000-0F00-00007B010000}"/>
            </a:ext>
          </a:extLst>
        </xdr:cNvPr>
        <xdr:cNvSpPr txBox="1"/>
      </xdr:nvSpPr>
      <xdr:spPr>
        <a:xfrm>
          <a:off x="20199427" y="1425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％と類似団体内平均値を若干上回っている。これは総合運動場体育館に係るものであり建築後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数年が経過しているため高い値となっている。一人あたり面積としては、１施設に係るものであり、人口減少に伴い増加傾向となっている。一般廃棄物処理施設における有形固定資産減価償却率は、類似団体内平均値を大きく上回る</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％という状況である。これは、廃棄物施設クリーンセンターが建設後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年以上経過していることが要因と考えられる。消防施設に係る有形固定資産減価償却率は</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と類似団体内平均値とほぼ一致する状況となっている。今後は、復旧・復興事業により整備した施設の減価償却が始まっていくため、上昇傾向になると思われる。また、一人当たり面積にについては、人口減少により増加傾向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6,637
6,464
65.35
61,451,138
61,169,718
99,766
3,588,490
5,830,830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原子力発電所立地町であるため、類似団体平均を上回る税収があり、財政力指数は</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しかし、本町の地方税の大半を占めているのは、固定資産税（原子力発電施設に係る償却資産分）であるため、平成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年度をピークに減少が続いていたが、原子力発電施設に係る防潮堤の完成により、平成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年度は前年度と比較し微増となった。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22678</xdr:rowOff>
    </xdr:to>
    <xdr:cxnSp macro="">
      <xdr:nvCxnSpPr>
        <xdr:cNvPr id="70" name="直線コネクタ 69"/>
        <xdr:cNvCxnSpPr/>
      </xdr:nvCxnSpPr>
      <xdr:spPr>
        <a:xfrm>
          <a:off x="4114800" y="6709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22678</xdr:rowOff>
    </xdr:to>
    <xdr:cxnSp macro="">
      <xdr:nvCxnSpPr>
        <xdr:cNvPr id="73" name="直線コネクタ 72"/>
        <xdr:cNvCxnSpPr/>
      </xdr:nvCxnSpPr>
      <xdr:spPr>
        <a:xfrm>
          <a:off x="3225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171148</xdr:rowOff>
    </xdr:from>
    <xdr:to>
      <xdr:col>15</xdr:col>
      <xdr:colOff>82550</xdr:colOff>
      <xdr:row>39</xdr:row>
      <xdr:rowOff>22678</xdr:rowOff>
    </xdr:to>
    <xdr:cxnSp macro="">
      <xdr:nvCxnSpPr>
        <xdr:cNvPr id="76" name="直線コネクタ 75"/>
        <xdr:cNvCxnSpPr/>
      </xdr:nvCxnSpPr>
      <xdr:spPr>
        <a:xfrm>
          <a:off x="2336800" y="66862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136676</xdr:rowOff>
    </xdr:from>
    <xdr:to>
      <xdr:col>11</xdr:col>
      <xdr:colOff>31750</xdr:colOff>
      <xdr:row>38</xdr:row>
      <xdr:rowOff>171148</xdr:rowOff>
    </xdr:to>
    <xdr:cxnSp macro="">
      <xdr:nvCxnSpPr>
        <xdr:cNvPr id="79" name="直線コネクタ 78"/>
        <xdr:cNvCxnSpPr/>
      </xdr:nvCxnSpPr>
      <xdr:spPr>
        <a:xfrm>
          <a:off x="1447800" y="665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100088</xdr:rowOff>
    </xdr:from>
    <xdr:to>
      <xdr:col>11</xdr:col>
      <xdr:colOff>82550</xdr:colOff>
      <xdr:row>42</xdr:row>
      <xdr:rowOff>30238</xdr:rowOff>
    </xdr:to>
    <xdr:sp macro="" textlink="">
      <xdr:nvSpPr>
        <xdr:cNvPr id="80" name="フローチャート: 判断 79"/>
        <xdr:cNvSpPr/>
      </xdr:nvSpPr>
      <xdr:spPr>
        <a:xfrm>
          <a:off x="2286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15015</xdr:rowOff>
    </xdr:from>
    <xdr:ext cx="762000" cy="259045"/>
    <xdr:sp macro="" textlink="">
      <xdr:nvSpPr>
        <xdr:cNvPr id="81" name="テキスト ボックス 80"/>
        <xdr:cNvSpPr txBox="1"/>
      </xdr:nvSpPr>
      <xdr:spPr>
        <a:xfrm>
          <a:off x="1955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72468</xdr:rowOff>
    </xdr:from>
    <xdr:ext cx="762000" cy="259045"/>
    <xdr:sp macro="" textlink="">
      <xdr:nvSpPr>
        <xdr:cNvPr id="83" name="テキスト ボックス 82"/>
        <xdr:cNvSpPr txBox="1"/>
      </xdr:nvSpPr>
      <xdr:spPr>
        <a:xfrm>
          <a:off x="1066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89" name="楕円 88"/>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0" name="財政力該当値テキスト"/>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1" name="楕円 90"/>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2" name="テキスト ボックス 91"/>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3" name="楕円 92"/>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4" name="テキスト ボックス 93"/>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120348</xdr:rowOff>
    </xdr:from>
    <xdr:to>
      <xdr:col>11</xdr:col>
      <xdr:colOff>82550</xdr:colOff>
      <xdr:row>39</xdr:row>
      <xdr:rowOff>50498</xdr:rowOff>
    </xdr:to>
    <xdr:sp macro="" textlink="">
      <xdr:nvSpPr>
        <xdr:cNvPr id="95" name="楕円 94"/>
        <xdr:cNvSpPr/>
      </xdr:nvSpPr>
      <xdr:spPr>
        <a:xfrm>
          <a:off x="2286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60675</xdr:rowOff>
    </xdr:from>
    <xdr:ext cx="762000" cy="259045"/>
    <xdr:sp macro="" textlink="">
      <xdr:nvSpPr>
        <xdr:cNvPr id="96" name="テキスト ボックス 95"/>
        <xdr:cNvSpPr txBox="1"/>
      </xdr:nvSpPr>
      <xdr:spPr>
        <a:xfrm>
          <a:off x="1955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85876</xdr:rowOff>
    </xdr:from>
    <xdr:to>
      <xdr:col>7</xdr:col>
      <xdr:colOff>31750</xdr:colOff>
      <xdr:row>39</xdr:row>
      <xdr:rowOff>16026</xdr:rowOff>
    </xdr:to>
    <xdr:sp macro="" textlink="">
      <xdr:nvSpPr>
        <xdr:cNvPr id="97" name="楕円 96"/>
        <xdr:cNvSpPr/>
      </xdr:nvSpPr>
      <xdr:spPr>
        <a:xfrm>
          <a:off x="1397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26203</xdr:rowOff>
    </xdr:from>
    <xdr:ext cx="762000" cy="259045"/>
    <xdr:sp macro="" textlink="">
      <xdr:nvSpPr>
        <xdr:cNvPr id="98" name="テキスト ボックス 97"/>
        <xdr:cNvSpPr txBox="1"/>
      </xdr:nvSpPr>
      <xdr:spPr>
        <a:xfrm>
          <a:off x="1066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本町に立地している東北電力女川原子力発電所３号機が平成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年１月から営業運転を開始したことにより、町税の固定資産税（原子力発電所施設に係る償却資産分）が一時的に大幅増となったことで、経常収支比率が低くなった（参考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しかし、償却資産という性格上、減少率が大きく、他の収入増要因（町税は回復傾向にあるものの）がなく、災害公営住宅債等に係る元金償還が発生することにより公債費が増加し、比率は年々上昇傾向に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60537</xdr:rowOff>
    </xdr:to>
    <xdr:cxnSp macro="">
      <xdr:nvCxnSpPr>
        <xdr:cNvPr id="133" name="直線コネクタ 132"/>
        <xdr:cNvCxnSpPr/>
      </xdr:nvCxnSpPr>
      <xdr:spPr>
        <a:xfrm>
          <a:off x="4114800" y="1065424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24342</xdr:rowOff>
    </xdr:to>
    <xdr:cxnSp macro="">
      <xdr:nvCxnSpPr>
        <xdr:cNvPr id="136" name="直線コネクタ 135"/>
        <xdr:cNvCxnSpPr/>
      </xdr:nvCxnSpPr>
      <xdr:spPr>
        <a:xfrm>
          <a:off x="3225800" y="1060196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61</xdr:row>
      <xdr:rowOff>143510</xdr:rowOff>
    </xdr:to>
    <xdr:cxnSp macro="">
      <xdr:nvCxnSpPr>
        <xdr:cNvPr id="139" name="直線コネクタ 138"/>
        <xdr:cNvCxnSpPr/>
      </xdr:nvCxnSpPr>
      <xdr:spPr>
        <a:xfrm>
          <a:off x="2336800" y="104973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129963</xdr:rowOff>
    </xdr:from>
    <xdr:to>
      <xdr:col>11</xdr:col>
      <xdr:colOff>31750</xdr:colOff>
      <xdr:row>61</xdr:row>
      <xdr:rowOff>38946</xdr:rowOff>
    </xdr:to>
    <xdr:cxnSp macro="">
      <xdr:nvCxnSpPr>
        <xdr:cNvPr id="142" name="直線コネクタ 141"/>
        <xdr:cNvCxnSpPr/>
      </xdr:nvCxnSpPr>
      <xdr:spPr>
        <a:xfrm>
          <a:off x="1447800" y="104169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60537</xdr:rowOff>
    </xdr:from>
    <xdr:to>
      <xdr:col>11</xdr:col>
      <xdr:colOff>82550</xdr:colOff>
      <xdr:row>61</xdr:row>
      <xdr:rowOff>162137</xdr:rowOff>
    </xdr:to>
    <xdr:sp macro="" textlink="">
      <xdr:nvSpPr>
        <xdr:cNvPr id="143" name="フローチャート: 判断 142"/>
        <xdr:cNvSpPr/>
      </xdr:nvSpPr>
      <xdr:spPr>
        <a:xfrm>
          <a:off x="2286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146914</xdr:rowOff>
    </xdr:from>
    <xdr:ext cx="762000" cy="259045"/>
    <xdr:sp macro="" textlink="">
      <xdr:nvSpPr>
        <xdr:cNvPr id="144" name="テキスト ボックス 143"/>
        <xdr:cNvSpPr txBox="1"/>
      </xdr:nvSpPr>
      <xdr:spPr>
        <a:xfrm>
          <a:off x="1955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5" name="フローチャート: 判断 144"/>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66481</xdr:rowOff>
    </xdr:from>
    <xdr:ext cx="762000" cy="259045"/>
    <xdr:sp macro="" textlink="">
      <xdr:nvSpPr>
        <xdr:cNvPr id="146" name="テキスト ボックス 145"/>
        <xdr:cNvSpPr txBox="1"/>
      </xdr:nvSpPr>
      <xdr:spPr>
        <a:xfrm>
          <a:off x="1066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2" name="楕円 151"/>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153264</xdr:rowOff>
    </xdr:from>
    <xdr:ext cx="762000" cy="259045"/>
    <xdr:sp macro="" textlink="">
      <xdr:nvSpPr>
        <xdr:cNvPr id="153" name="財政構造の弾力性該当値テキスト"/>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4" name="楕円 153"/>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59919</xdr:rowOff>
    </xdr:from>
    <xdr:ext cx="736600" cy="259045"/>
    <xdr:sp macro="" textlink="">
      <xdr:nvSpPr>
        <xdr:cNvPr id="155" name="テキスト ボックス 154"/>
        <xdr:cNvSpPr txBox="1"/>
      </xdr:nvSpPr>
      <xdr:spPr>
        <a:xfrm>
          <a:off x="3733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6" name="楕円 155"/>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7637</xdr:rowOff>
    </xdr:from>
    <xdr:ext cx="762000" cy="259045"/>
    <xdr:sp macro="" textlink="">
      <xdr:nvSpPr>
        <xdr:cNvPr id="157" name="テキスト ボックス 156"/>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8" name="楕円 157"/>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9" name="テキスト ボックス 158"/>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79163</xdr:rowOff>
    </xdr:from>
    <xdr:to>
      <xdr:col>7</xdr:col>
      <xdr:colOff>31750</xdr:colOff>
      <xdr:row>61</xdr:row>
      <xdr:rowOff>9313</xdr:rowOff>
    </xdr:to>
    <xdr:sp macro="" textlink="">
      <xdr:nvSpPr>
        <xdr:cNvPr id="160" name="楕円 159"/>
        <xdr:cNvSpPr/>
      </xdr:nvSpPr>
      <xdr:spPr>
        <a:xfrm>
          <a:off x="1397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19490</xdr:rowOff>
    </xdr:from>
    <xdr:ext cx="762000" cy="259045"/>
    <xdr:sp macro="" textlink="">
      <xdr:nvSpPr>
        <xdr:cNvPr id="161" name="テキスト ボックス 160"/>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類似団体平均に比べ高い推移となっているのは、東日本大震災以降、復旧復興関連事業の増加により年々予算規模が上昇していることが一番の要因である。</a:t>
          </a:r>
        </a:p>
        <a:p>
          <a:r>
            <a:rPr kumimoji="1" lang="ja-JP" altLang="en-US" sz="1300">
              <a:latin typeface="ＭＳ Ｐゴシック" panose="020B0600070205080204" pitchFamily="50" charset="-128"/>
              <a:ea typeface="ＭＳ Ｐゴシック" panose="020B0600070205080204" pitchFamily="50" charset="-128"/>
            </a:rPr>
            <a:t>　復興事業が終了するまでは、同様に震災前の水準よりも高い値で推移すると思われる。また、東日本大震災以降の急激な人口減少も一つの要因と捉えている。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80409</xdr:rowOff>
    </xdr:from>
    <xdr:to>
      <xdr:col>23</xdr:col>
      <xdr:colOff>133350</xdr:colOff>
      <xdr:row>85</xdr:row>
      <xdr:rowOff>108410</xdr:rowOff>
    </xdr:to>
    <xdr:cxnSp macro="">
      <xdr:nvCxnSpPr>
        <xdr:cNvPr id="192" name="直線コネクタ 191"/>
        <xdr:cNvCxnSpPr/>
      </xdr:nvCxnSpPr>
      <xdr:spPr>
        <a:xfrm flipV="1">
          <a:off x="4953000" y="13967859"/>
          <a:ext cx="0" cy="7138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80487</xdr:rowOff>
    </xdr:from>
    <xdr:ext cx="762000" cy="259045"/>
    <xdr:sp macro="" textlink="">
      <xdr:nvSpPr>
        <xdr:cNvPr id="193" name="人件費・物件費等の状況最小値テキスト"/>
        <xdr:cNvSpPr txBox="1"/>
      </xdr:nvSpPr>
      <xdr:spPr>
        <a:xfrm>
          <a:off x="5041900" y="1465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108410</xdr:rowOff>
    </xdr:from>
    <xdr:to>
      <xdr:col>24</xdr:col>
      <xdr:colOff>12700</xdr:colOff>
      <xdr:row>85</xdr:row>
      <xdr:rowOff>108410</xdr:rowOff>
    </xdr:to>
    <xdr:cxnSp macro="">
      <xdr:nvCxnSpPr>
        <xdr:cNvPr id="194" name="直線コネクタ 193"/>
        <xdr:cNvCxnSpPr/>
      </xdr:nvCxnSpPr>
      <xdr:spPr>
        <a:xfrm>
          <a:off x="4864100" y="1468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166786</xdr:rowOff>
    </xdr:from>
    <xdr:ext cx="762000" cy="259045"/>
    <xdr:sp macro="" textlink="">
      <xdr:nvSpPr>
        <xdr:cNvPr id="195" name="人件費・物件費等の状況最大値テキスト"/>
        <xdr:cNvSpPr txBox="1"/>
      </xdr:nvSpPr>
      <xdr:spPr>
        <a:xfrm>
          <a:off x="5041900" y="1371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80409</xdr:rowOff>
    </xdr:from>
    <xdr:to>
      <xdr:col>24</xdr:col>
      <xdr:colOff>12700</xdr:colOff>
      <xdr:row>81</xdr:row>
      <xdr:rowOff>80409</xdr:rowOff>
    </xdr:to>
    <xdr:cxnSp macro="">
      <xdr:nvCxnSpPr>
        <xdr:cNvPr id="196" name="直線コネクタ 195"/>
        <xdr:cNvCxnSpPr/>
      </xdr:nvCxnSpPr>
      <xdr:spPr>
        <a:xfrm>
          <a:off x="4864100" y="1396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95745</xdr:rowOff>
    </xdr:from>
    <xdr:to>
      <xdr:col>23</xdr:col>
      <xdr:colOff>133350</xdr:colOff>
      <xdr:row>85</xdr:row>
      <xdr:rowOff>137837</xdr:rowOff>
    </xdr:to>
    <xdr:cxnSp macro="">
      <xdr:nvCxnSpPr>
        <xdr:cNvPr id="197" name="直線コネクタ 196"/>
        <xdr:cNvCxnSpPr/>
      </xdr:nvCxnSpPr>
      <xdr:spPr>
        <a:xfrm flipV="1">
          <a:off x="4114800" y="14668995"/>
          <a:ext cx="838200" cy="4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34348</xdr:rowOff>
    </xdr:from>
    <xdr:ext cx="762000" cy="259045"/>
    <xdr:sp macro="" textlink="">
      <xdr:nvSpPr>
        <xdr:cNvPr id="198" name="人件費・物件費等の状況平均値テキスト"/>
        <xdr:cNvSpPr txBox="1"/>
      </xdr:nvSpPr>
      <xdr:spPr>
        <a:xfrm>
          <a:off x="5041900" y="139217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17821</xdr:rowOff>
    </xdr:from>
    <xdr:to>
      <xdr:col>23</xdr:col>
      <xdr:colOff>184150</xdr:colOff>
      <xdr:row>82</xdr:row>
      <xdr:rowOff>119421</xdr:rowOff>
    </xdr:to>
    <xdr:sp macro="" textlink="">
      <xdr:nvSpPr>
        <xdr:cNvPr id="199" name="フローチャート: 判断 198"/>
        <xdr:cNvSpPr/>
      </xdr:nvSpPr>
      <xdr:spPr>
        <a:xfrm>
          <a:off x="4902200" y="1407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137837</xdr:rowOff>
    </xdr:from>
    <xdr:to>
      <xdr:col>19</xdr:col>
      <xdr:colOff>133350</xdr:colOff>
      <xdr:row>85</xdr:row>
      <xdr:rowOff>167453</xdr:rowOff>
    </xdr:to>
    <xdr:cxnSp macro="">
      <xdr:nvCxnSpPr>
        <xdr:cNvPr id="200" name="直線コネクタ 199"/>
        <xdr:cNvCxnSpPr/>
      </xdr:nvCxnSpPr>
      <xdr:spPr>
        <a:xfrm flipV="1">
          <a:off x="3225800" y="14711087"/>
          <a:ext cx="889000" cy="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23947</xdr:rowOff>
    </xdr:from>
    <xdr:to>
      <xdr:col>19</xdr:col>
      <xdr:colOff>184150</xdr:colOff>
      <xdr:row>82</xdr:row>
      <xdr:rowOff>125547</xdr:rowOff>
    </xdr:to>
    <xdr:sp macro="" textlink="">
      <xdr:nvSpPr>
        <xdr:cNvPr id="201" name="フローチャート: 判断 200"/>
        <xdr:cNvSpPr/>
      </xdr:nvSpPr>
      <xdr:spPr>
        <a:xfrm>
          <a:off x="4064000" y="1408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135724</xdr:rowOff>
    </xdr:from>
    <xdr:ext cx="736600" cy="259045"/>
    <xdr:sp macro="" textlink="">
      <xdr:nvSpPr>
        <xdr:cNvPr id="202" name="テキスト ボックス 201"/>
        <xdr:cNvSpPr txBox="1"/>
      </xdr:nvSpPr>
      <xdr:spPr>
        <a:xfrm>
          <a:off x="3733800" y="13851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167453</xdr:rowOff>
    </xdr:from>
    <xdr:to>
      <xdr:col>15</xdr:col>
      <xdr:colOff>82550</xdr:colOff>
      <xdr:row>86</xdr:row>
      <xdr:rowOff>13531</xdr:rowOff>
    </xdr:to>
    <xdr:cxnSp macro="">
      <xdr:nvCxnSpPr>
        <xdr:cNvPr id="203" name="直線コネクタ 202"/>
        <xdr:cNvCxnSpPr/>
      </xdr:nvCxnSpPr>
      <xdr:spPr>
        <a:xfrm flipV="1">
          <a:off x="2336800" y="14740703"/>
          <a:ext cx="889000" cy="1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8705</xdr:rowOff>
    </xdr:from>
    <xdr:to>
      <xdr:col>15</xdr:col>
      <xdr:colOff>133350</xdr:colOff>
      <xdr:row>82</xdr:row>
      <xdr:rowOff>110305</xdr:rowOff>
    </xdr:to>
    <xdr:sp macro="" textlink="">
      <xdr:nvSpPr>
        <xdr:cNvPr id="204" name="フローチャート: 判断 203"/>
        <xdr:cNvSpPr/>
      </xdr:nvSpPr>
      <xdr:spPr>
        <a:xfrm>
          <a:off x="3175000" y="140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120482</xdr:rowOff>
    </xdr:from>
    <xdr:ext cx="762000" cy="259045"/>
    <xdr:sp macro="" textlink="">
      <xdr:nvSpPr>
        <xdr:cNvPr id="205" name="テキスト ボックス 204"/>
        <xdr:cNvSpPr txBox="1"/>
      </xdr:nvSpPr>
      <xdr:spPr>
        <a:xfrm>
          <a:off x="2844800" y="138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13531</xdr:rowOff>
    </xdr:from>
    <xdr:to>
      <xdr:col>11</xdr:col>
      <xdr:colOff>31750</xdr:colOff>
      <xdr:row>90</xdr:row>
      <xdr:rowOff>85899</xdr:rowOff>
    </xdr:to>
    <xdr:cxnSp macro="">
      <xdr:nvCxnSpPr>
        <xdr:cNvPr id="206" name="直線コネクタ 205"/>
        <xdr:cNvCxnSpPr/>
      </xdr:nvCxnSpPr>
      <xdr:spPr>
        <a:xfrm flipV="1">
          <a:off x="1447800" y="14758231"/>
          <a:ext cx="889000" cy="75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121203</xdr:rowOff>
    </xdr:from>
    <xdr:to>
      <xdr:col>11</xdr:col>
      <xdr:colOff>82550</xdr:colOff>
      <xdr:row>82</xdr:row>
      <xdr:rowOff>51353</xdr:rowOff>
    </xdr:to>
    <xdr:sp macro="" textlink="">
      <xdr:nvSpPr>
        <xdr:cNvPr id="207" name="フローチャート: 判断 206"/>
        <xdr:cNvSpPr/>
      </xdr:nvSpPr>
      <xdr:spPr>
        <a:xfrm>
          <a:off x="2286000" y="1400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61530</xdr:rowOff>
    </xdr:from>
    <xdr:ext cx="762000" cy="259045"/>
    <xdr:sp macro="" textlink="">
      <xdr:nvSpPr>
        <xdr:cNvPr id="208" name="テキスト ボックス 207"/>
        <xdr:cNvSpPr txBox="1"/>
      </xdr:nvSpPr>
      <xdr:spPr>
        <a:xfrm>
          <a:off x="1955800" y="1377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71396</xdr:rowOff>
    </xdr:from>
    <xdr:to>
      <xdr:col>7</xdr:col>
      <xdr:colOff>31750</xdr:colOff>
      <xdr:row>82</xdr:row>
      <xdr:rowOff>1546</xdr:rowOff>
    </xdr:to>
    <xdr:sp macro="" textlink="">
      <xdr:nvSpPr>
        <xdr:cNvPr id="209" name="フローチャート: 判断 208"/>
        <xdr:cNvSpPr/>
      </xdr:nvSpPr>
      <xdr:spPr>
        <a:xfrm>
          <a:off x="13970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11723</xdr:rowOff>
    </xdr:from>
    <xdr:ext cx="762000" cy="259045"/>
    <xdr:sp macro="" textlink="">
      <xdr:nvSpPr>
        <xdr:cNvPr id="210" name="テキスト ボックス 209"/>
        <xdr:cNvSpPr txBox="1"/>
      </xdr:nvSpPr>
      <xdr:spPr>
        <a:xfrm>
          <a:off x="1066800" y="1372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44945</xdr:rowOff>
    </xdr:from>
    <xdr:to>
      <xdr:col>23</xdr:col>
      <xdr:colOff>184150</xdr:colOff>
      <xdr:row>85</xdr:row>
      <xdr:rowOff>146545</xdr:rowOff>
    </xdr:to>
    <xdr:sp macro="" textlink="">
      <xdr:nvSpPr>
        <xdr:cNvPr id="216" name="楕円 215"/>
        <xdr:cNvSpPr/>
      </xdr:nvSpPr>
      <xdr:spPr>
        <a:xfrm>
          <a:off x="4902200" y="146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112272</xdr:rowOff>
    </xdr:from>
    <xdr:ext cx="762000" cy="259045"/>
    <xdr:sp macro="" textlink="">
      <xdr:nvSpPr>
        <xdr:cNvPr id="217" name="人件費・物件費等の状況該当値テキスト"/>
        <xdr:cNvSpPr txBox="1"/>
      </xdr:nvSpPr>
      <xdr:spPr>
        <a:xfrm>
          <a:off x="5041900" y="1451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87037</xdr:rowOff>
    </xdr:from>
    <xdr:to>
      <xdr:col>19</xdr:col>
      <xdr:colOff>184150</xdr:colOff>
      <xdr:row>86</xdr:row>
      <xdr:rowOff>17187</xdr:rowOff>
    </xdr:to>
    <xdr:sp macro="" textlink="">
      <xdr:nvSpPr>
        <xdr:cNvPr id="218" name="楕円 217"/>
        <xdr:cNvSpPr/>
      </xdr:nvSpPr>
      <xdr:spPr>
        <a:xfrm>
          <a:off x="4064000" y="146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1964</xdr:rowOff>
    </xdr:from>
    <xdr:ext cx="736600" cy="259045"/>
    <xdr:sp macro="" textlink="">
      <xdr:nvSpPr>
        <xdr:cNvPr id="219" name="テキスト ボックス 218"/>
        <xdr:cNvSpPr txBox="1"/>
      </xdr:nvSpPr>
      <xdr:spPr>
        <a:xfrm>
          <a:off x="3733800" y="147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116653</xdr:rowOff>
    </xdr:from>
    <xdr:to>
      <xdr:col>15</xdr:col>
      <xdr:colOff>133350</xdr:colOff>
      <xdr:row>86</xdr:row>
      <xdr:rowOff>46803</xdr:rowOff>
    </xdr:to>
    <xdr:sp macro="" textlink="">
      <xdr:nvSpPr>
        <xdr:cNvPr id="220" name="楕円 219"/>
        <xdr:cNvSpPr/>
      </xdr:nvSpPr>
      <xdr:spPr>
        <a:xfrm>
          <a:off x="3175000" y="146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31580</xdr:rowOff>
    </xdr:from>
    <xdr:ext cx="762000" cy="259045"/>
    <xdr:sp macro="" textlink="">
      <xdr:nvSpPr>
        <xdr:cNvPr id="221" name="テキスト ボックス 220"/>
        <xdr:cNvSpPr txBox="1"/>
      </xdr:nvSpPr>
      <xdr:spPr>
        <a:xfrm>
          <a:off x="2844800" y="1477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134181</xdr:rowOff>
    </xdr:from>
    <xdr:to>
      <xdr:col>11</xdr:col>
      <xdr:colOff>82550</xdr:colOff>
      <xdr:row>86</xdr:row>
      <xdr:rowOff>64331</xdr:rowOff>
    </xdr:to>
    <xdr:sp macro="" textlink="">
      <xdr:nvSpPr>
        <xdr:cNvPr id="222" name="楕円 221"/>
        <xdr:cNvSpPr/>
      </xdr:nvSpPr>
      <xdr:spPr>
        <a:xfrm>
          <a:off x="2286000" y="147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49108</xdr:rowOff>
    </xdr:from>
    <xdr:ext cx="762000" cy="259045"/>
    <xdr:sp macro="" textlink="">
      <xdr:nvSpPr>
        <xdr:cNvPr id="223" name="テキスト ボックス 222"/>
        <xdr:cNvSpPr txBox="1"/>
      </xdr:nvSpPr>
      <xdr:spPr>
        <a:xfrm>
          <a:off x="1955800" y="1479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90</xdr:row>
      <xdr:rowOff>35099</xdr:rowOff>
    </xdr:from>
    <xdr:to>
      <xdr:col>7</xdr:col>
      <xdr:colOff>31750</xdr:colOff>
      <xdr:row>90</xdr:row>
      <xdr:rowOff>136699</xdr:rowOff>
    </xdr:to>
    <xdr:sp macro="" textlink="">
      <xdr:nvSpPr>
        <xdr:cNvPr id="224" name="楕円 223"/>
        <xdr:cNvSpPr/>
      </xdr:nvSpPr>
      <xdr:spPr>
        <a:xfrm>
          <a:off x="1397000" y="154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121476</xdr:rowOff>
    </xdr:from>
    <xdr:ext cx="762000" cy="259045"/>
    <xdr:sp macro="" textlink="">
      <xdr:nvSpPr>
        <xdr:cNvPr id="225" name="テキスト ボックス 224"/>
        <xdr:cNvSpPr txBox="1"/>
      </xdr:nvSpPr>
      <xdr:spPr>
        <a:xfrm>
          <a:off x="1066800" y="155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本町では、旧来からの給与体系により、類似団体平均を下回る</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％であり。全国町村平均よりも低い状況である。</a:t>
          </a:r>
        </a:p>
        <a:p>
          <a:r>
            <a:rPr kumimoji="1" lang="ja-JP" altLang="en-US" sz="1300">
              <a:latin typeface="ＭＳ Ｐゴシック" panose="020B0600070205080204" pitchFamily="50" charset="-128"/>
              <a:ea typeface="ＭＳ Ｐゴシック" panose="020B0600070205080204" pitchFamily="50" charset="-128"/>
            </a:rPr>
            <a:t>　今後も、より一層の給与の適正化に努める。</a:t>
          </a:r>
        </a:p>
        <a:p>
          <a:r>
            <a:rPr kumimoji="1" lang="ja-JP" altLang="en-US" sz="1300">
              <a:latin typeface="ＭＳ Ｐゴシック" panose="020B0600070205080204" pitchFamily="50" charset="-128"/>
              <a:ea typeface="ＭＳ Ｐゴシック" panose="020B0600070205080204" pitchFamily="50" charset="-128"/>
            </a:rPr>
            <a:t>　なお、地方公務員給与実態調査に係る平成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6" name="直線コネクタ 255"/>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59"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0" name="直線コネクタ 259"/>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81</xdr:row>
      <xdr:rowOff>97064</xdr:rowOff>
    </xdr:to>
    <xdr:cxnSp macro="">
      <xdr:nvCxnSpPr>
        <xdr:cNvPr id="261" name="直線コネクタ 260"/>
        <xdr:cNvCxnSpPr/>
      </xdr:nvCxnSpPr>
      <xdr:spPr>
        <a:xfrm>
          <a:off x="16179800" y="13984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2"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3" name="フローチャート: 判断 262"/>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97064</xdr:rowOff>
    </xdr:from>
    <xdr:to>
      <xdr:col>77</xdr:col>
      <xdr:colOff>44450</xdr:colOff>
      <xdr:row>82</xdr:row>
      <xdr:rowOff>29029</xdr:rowOff>
    </xdr:to>
    <xdr:cxnSp macro="">
      <xdr:nvCxnSpPr>
        <xdr:cNvPr id="264" name="直線コネクタ 263"/>
        <xdr:cNvCxnSpPr/>
      </xdr:nvCxnSpPr>
      <xdr:spPr>
        <a:xfrm flipV="1">
          <a:off x="15290800" y="139845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5" name="フローチャート: 判断 264"/>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6" name="テキスト ボックス 265"/>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143027</xdr:rowOff>
    </xdr:from>
    <xdr:to>
      <xdr:col>72</xdr:col>
      <xdr:colOff>203200</xdr:colOff>
      <xdr:row>82</xdr:row>
      <xdr:rowOff>29029</xdr:rowOff>
    </xdr:to>
    <xdr:cxnSp macro="">
      <xdr:nvCxnSpPr>
        <xdr:cNvPr id="267" name="直線コネクタ 266"/>
        <xdr:cNvCxnSpPr/>
      </xdr:nvCxnSpPr>
      <xdr:spPr>
        <a:xfrm>
          <a:off x="14401800" y="140304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8" name="フローチャート: 判断 267"/>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69" name="テキスト ボックス 268"/>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143027</xdr:rowOff>
    </xdr:from>
    <xdr:to>
      <xdr:col>68</xdr:col>
      <xdr:colOff>152400</xdr:colOff>
      <xdr:row>82</xdr:row>
      <xdr:rowOff>109462</xdr:rowOff>
    </xdr:to>
    <xdr:cxnSp macro="">
      <xdr:nvCxnSpPr>
        <xdr:cNvPr id="270" name="直線コネクタ 269"/>
        <xdr:cNvCxnSpPr/>
      </xdr:nvCxnSpPr>
      <xdr:spPr>
        <a:xfrm flipV="1">
          <a:off x="13512800" y="140304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151493</xdr:rowOff>
    </xdr:from>
    <xdr:to>
      <xdr:col>68</xdr:col>
      <xdr:colOff>203200</xdr:colOff>
      <xdr:row>84</xdr:row>
      <xdr:rowOff>81643</xdr:rowOff>
    </xdr:to>
    <xdr:sp macro="" textlink="">
      <xdr:nvSpPr>
        <xdr:cNvPr id="271" name="フローチャート: 判断 270"/>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66420</xdr:rowOff>
    </xdr:from>
    <xdr:ext cx="762000" cy="259045"/>
    <xdr:sp macro="" textlink="">
      <xdr:nvSpPr>
        <xdr:cNvPr id="272" name="テキスト ボックス 271"/>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73" name="フローチャート: 判断 272"/>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66420</xdr:rowOff>
    </xdr:from>
    <xdr:ext cx="762000" cy="259045"/>
    <xdr:sp macro="" textlink="">
      <xdr:nvSpPr>
        <xdr:cNvPr id="274" name="テキスト ボックス 273"/>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46264</xdr:rowOff>
    </xdr:from>
    <xdr:to>
      <xdr:col>81</xdr:col>
      <xdr:colOff>95250</xdr:colOff>
      <xdr:row>81</xdr:row>
      <xdr:rowOff>147864</xdr:rowOff>
    </xdr:to>
    <xdr:sp macro="" textlink="">
      <xdr:nvSpPr>
        <xdr:cNvPr id="280" name="楕円 279"/>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62791</xdr:rowOff>
    </xdr:from>
    <xdr:ext cx="762000" cy="259045"/>
    <xdr:sp macro="" textlink="">
      <xdr:nvSpPr>
        <xdr:cNvPr id="281" name="給与水準   （国との比較）該当値テキスト"/>
        <xdr:cNvSpPr txBox="1"/>
      </xdr:nvSpPr>
      <xdr:spPr>
        <a:xfrm>
          <a:off x="17106900" y="137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82" name="楕円 281"/>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83" name="テキスト ボックス 282"/>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4" name="楕円 283"/>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5" name="テキスト ボックス 284"/>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92227</xdr:rowOff>
    </xdr:from>
    <xdr:to>
      <xdr:col>68</xdr:col>
      <xdr:colOff>203200</xdr:colOff>
      <xdr:row>82</xdr:row>
      <xdr:rowOff>22377</xdr:rowOff>
    </xdr:to>
    <xdr:sp macro="" textlink="">
      <xdr:nvSpPr>
        <xdr:cNvPr id="286" name="楕円 285"/>
        <xdr:cNvSpPr/>
      </xdr:nvSpPr>
      <xdr:spPr>
        <a:xfrm>
          <a:off x="14351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32554</xdr:rowOff>
    </xdr:from>
    <xdr:ext cx="762000" cy="259045"/>
    <xdr:sp macro="" textlink="">
      <xdr:nvSpPr>
        <xdr:cNvPr id="287" name="テキスト ボックス 286"/>
        <xdr:cNvSpPr txBox="1"/>
      </xdr:nvSpPr>
      <xdr:spPr>
        <a:xfrm>
          <a:off x="14020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58662</xdr:rowOff>
    </xdr:from>
    <xdr:to>
      <xdr:col>64</xdr:col>
      <xdr:colOff>152400</xdr:colOff>
      <xdr:row>82</xdr:row>
      <xdr:rowOff>160262</xdr:rowOff>
    </xdr:to>
    <xdr:sp macro="" textlink="">
      <xdr:nvSpPr>
        <xdr:cNvPr id="288" name="楕円 287"/>
        <xdr:cNvSpPr/>
      </xdr:nvSpPr>
      <xdr:spPr>
        <a:xfrm>
          <a:off x="13462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170439</xdr:rowOff>
    </xdr:from>
    <xdr:ext cx="762000" cy="259045"/>
    <xdr:sp macro="" textlink="">
      <xdr:nvSpPr>
        <xdr:cNvPr id="289" name="テキスト ボックス 288"/>
        <xdr:cNvSpPr txBox="1"/>
      </xdr:nvSpPr>
      <xdr:spPr>
        <a:xfrm>
          <a:off x="13131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本町は、離半島を有する地理的条件や直営の公共施設等があり、職員数が多い状況であったが、平成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町立病院を指定管理者へ移行するなど、職員の削減に努めてきている状況であったものの、東日本大震災後の復旧復興事業へのマンパワー不足解消のため、任期付職員採用や再任用制度の活用などによって職員数が増加している状況にある。</a:t>
          </a:r>
        </a:p>
        <a:p>
          <a:r>
            <a:rPr kumimoji="1" lang="ja-JP" altLang="en-US" sz="1100">
              <a:latin typeface="ＭＳ Ｐゴシック" panose="020B0600070205080204" pitchFamily="50" charset="-128"/>
              <a:ea typeface="ＭＳ Ｐゴシック" panose="020B0600070205080204" pitchFamily="50" charset="-128"/>
            </a:rPr>
            <a:t>　また、東日本大震災で多くの犠牲者が出たことや転出などによる人口（分母）減少も数値が上昇している要因である。</a:t>
          </a:r>
        </a:p>
        <a:p>
          <a:r>
            <a:rPr kumimoji="1" lang="ja-JP" altLang="en-US" sz="1100">
              <a:latin typeface="ＭＳ Ｐゴシック" panose="020B0600070205080204" pitchFamily="50" charset="-128"/>
              <a:ea typeface="ＭＳ Ｐゴシック" panose="020B0600070205080204" pitchFamily="50" charset="-128"/>
            </a:rPr>
            <a:t>　なお、地方公務員給与実態調査に係る平成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年調査結果が未公表であるため、前年度数値を引用している。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6" name="直線コネクタ 30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7" name="テキスト ボックス 30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0" name="直線コネクタ 30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1" name="テキスト ボックス 31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5" name="直線コネクタ 314"/>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6"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7" name="直線コネクタ 316"/>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8"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19" name="直線コネクタ 318"/>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138303</xdr:rowOff>
    </xdr:from>
    <xdr:to>
      <xdr:col>81</xdr:col>
      <xdr:colOff>44450</xdr:colOff>
      <xdr:row>64</xdr:row>
      <xdr:rowOff>160624</xdr:rowOff>
    </xdr:to>
    <xdr:cxnSp macro="">
      <xdr:nvCxnSpPr>
        <xdr:cNvPr id="320" name="直線コネクタ 319"/>
        <xdr:cNvCxnSpPr/>
      </xdr:nvCxnSpPr>
      <xdr:spPr>
        <a:xfrm>
          <a:off x="16179800" y="11111103"/>
          <a:ext cx="8382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1"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2" name="フローチャート: 判断 321"/>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102108</xdr:rowOff>
    </xdr:from>
    <xdr:to>
      <xdr:col>77</xdr:col>
      <xdr:colOff>44450</xdr:colOff>
      <xdr:row>64</xdr:row>
      <xdr:rowOff>138303</xdr:rowOff>
    </xdr:to>
    <xdr:cxnSp macro="">
      <xdr:nvCxnSpPr>
        <xdr:cNvPr id="323" name="直線コネクタ 322"/>
        <xdr:cNvCxnSpPr/>
      </xdr:nvCxnSpPr>
      <xdr:spPr>
        <a:xfrm>
          <a:off x="15290800" y="1107490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4" name="フローチャート: 判断 323"/>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5" name="テキスト ボックス 324"/>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158941</xdr:rowOff>
    </xdr:from>
    <xdr:to>
      <xdr:col>72</xdr:col>
      <xdr:colOff>203200</xdr:colOff>
      <xdr:row>64</xdr:row>
      <xdr:rowOff>102108</xdr:rowOff>
    </xdr:to>
    <xdr:cxnSp macro="">
      <xdr:nvCxnSpPr>
        <xdr:cNvPr id="326" name="直線コネクタ 325"/>
        <xdr:cNvCxnSpPr/>
      </xdr:nvCxnSpPr>
      <xdr:spPr>
        <a:xfrm>
          <a:off x="14401800" y="10960291"/>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7" name="フローチャート: 判断 326"/>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8" name="テキスト ボックス 327"/>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31655</xdr:rowOff>
    </xdr:from>
    <xdr:to>
      <xdr:col>68</xdr:col>
      <xdr:colOff>152400</xdr:colOff>
      <xdr:row>63</xdr:row>
      <xdr:rowOff>158941</xdr:rowOff>
    </xdr:to>
    <xdr:cxnSp macro="">
      <xdr:nvCxnSpPr>
        <xdr:cNvPr id="329" name="直線コネクタ 328"/>
        <xdr:cNvCxnSpPr/>
      </xdr:nvCxnSpPr>
      <xdr:spPr>
        <a:xfrm>
          <a:off x="13512800" y="10833005"/>
          <a:ext cx="889000" cy="1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36258</xdr:rowOff>
    </xdr:from>
    <xdr:to>
      <xdr:col>68</xdr:col>
      <xdr:colOff>203200</xdr:colOff>
      <xdr:row>59</xdr:row>
      <xdr:rowOff>137858</xdr:rowOff>
    </xdr:to>
    <xdr:sp macro="" textlink="">
      <xdr:nvSpPr>
        <xdr:cNvPr id="330" name="フローチャート: 判断 329"/>
        <xdr:cNvSpPr/>
      </xdr:nvSpPr>
      <xdr:spPr>
        <a:xfrm>
          <a:off x="14351000" y="101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148035</xdr:rowOff>
    </xdr:from>
    <xdr:ext cx="762000" cy="259045"/>
    <xdr:sp macro="" textlink="">
      <xdr:nvSpPr>
        <xdr:cNvPr id="331" name="テキスト ボックス 330"/>
        <xdr:cNvSpPr txBox="1"/>
      </xdr:nvSpPr>
      <xdr:spPr>
        <a:xfrm>
          <a:off x="14020800" y="992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169704</xdr:rowOff>
    </xdr:from>
    <xdr:to>
      <xdr:col>64</xdr:col>
      <xdr:colOff>152400</xdr:colOff>
      <xdr:row>59</xdr:row>
      <xdr:rowOff>99854</xdr:rowOff>
    </xdr:to>
    <xdr:sp macro="" textlink="">
      <xdr:nvSpPr>
        <xdr:cNvPr id="332" name="フローチャート: 判断 331"/>
        <xdr:cNvSpPr/>
      </xdr:nvSpPr>
      <xdr:spPr>
        <a:xfrm>
          <a:off x="13462000" y="1011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110031</xdr:rowOff>
    </xdr:from>
    <xdr:ext cx="762000" cy="259045"/>
    <xdr:sp macro="" textlink="">
      <xdr:nvSpPr>
        <xdr:cNvPr id="333" name="テキスト ボックス 332"/>
        <xdr:cNvSpPr txBox="1"/>
      </xdr:nvSpPr>
      <xdr:spPr>
        <a:xfrm>
          <a:off x="13131800" y="98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109824</xdr:rowOff>
    </xdr:from>
    <xdr:to>
      <xdr:col>81</xdr:col>
      <xdr:colOff>95250</xdr:colOff>
      <xdr:row>65</xdr:row>
      <xdr:rowOff>39974</xdr:rowOff>
    </xdr:to>
    <xdr:sp macro="" textlink="">
      <xdr:nvSpPr>
        <xdr:cNvPr id="339" name="楕円 338"/>
        <xdr:cNvSpPr/>
      </xdr:nvSpPr>
      <xdr:spPr>
        <a:xfrm>
          <a:off x="16967200" y="110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81901</xdr:rowOff>
    </xdr:from>
    <xdr:ext cx="762000" cy="259045"/>
    <xdr:sp macro="" textlink="">
      <xdr:nvSpPr>
        <xdr:cNvPr id="340" name="定員管理の状況該当値テキスト"/>
        <xdr:cNvSpPr txBox="1"/>
      </xdr:nvSpPr>
      <xdr:spPr>
        <a:xfrm>
          <a:off x="17106900" y="1105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87503</xdr:rowOff>
    </xdr:from>
    <xdr:to>
      <xdr:col>77</xdr:col>
      <xdr:colOff>95250</xdr:colOff>
      <xdr:row>65</xdr:row>
      <xdr:rowOff>17653</xdr:rowOff>
    </xdr:to>
    <xdr:sp macro="" textlink="">
      <xdr:nvSpPr>
        <xdr:cNvPr id="341" name="楕円 340"/>
        <xdr:cNvSpPr/>
      </xdr:nvSpPr>
      <xdr:spPr>
        <a:xfrm>
          <a:off x="16129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2430</xdr:rowOff>
    </xdr:from>
    <xdr:ext cx="736600" cy="259045"/>
    <xdr:sp macro="" textlink="">
      <xdr:nvSpPr>
        <xdr:cNvPr id="342" name="テキスト ボックス 341"/>
        <xdr:cNvSpPr txBox="1"/>
      </xdr:nvSpPr>
      <xdr:spPr>
        <a:xfrm>
          <a:off x="15798800" y="11146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51308</xdr:rowOff>
    </xdr:from>
    <xdr:to>
      <xdr:col>73</xdr:col>
      <xdr:colOff>44450</xdr:colOff>
      <xdr:row>64</xdr:row>
      <xdr:rowOff>152908</xdr:rowOff>
    </xdr:to>
    <xdr:sp macro="" textlink="">
      <xdr:nvSpPr>
        <xdr:cNvPr id="343" name="楕円 342"/>
        <xdr:cNvSpPr/>
      </xdr:nvSpPr>
      <xdr:spPr>
        <a:xfrm>
          <a:off x="15240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137685</xdr:rowOff>
    </xdr:from>
    <xdr:ext cx="762000" cy="259045"/>
    <xdr:sp macro="" textlink="">
      <xdr:nvSpPr>
        <xdr:cNvPr id="344" name="テキスト ボックス 343"/>
        <xdr:cNvSpPr txBox="1"/>
      </xdr:nvSpPr>
      <xdr:spPr>
        <a:xfrm>
          <a:off x="14909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108141</xdr:rowOff>
    </xdr:from>
    <xdr:to>
      <xdr:col>68</xdr:col>
      <xdr:colOff>203200</xdr:colOff>
      <xdr:row>64</xdr:row>
      <xdr:rowOff>38291</xdr:rowOff>
    </xdr:to>
    <xdr:sp macro="" textlink="">
      <xdr:nvSpPr>
        <xdr:cNvPr id="345" name="楕円 344"/>
        <xdr:cNvSpPr/>
      </xdr:nvSpPr>
      <xdr:spPr>
        <a:xfrm>
          <a:off x="14351000" y="109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23068</xdr:rowOff>
    </xdr:from>
    <xdr:ext cx="762000" cy="259045"/>
    <xdr:sp macro="" textlink="">
      <xdr:nvSpPr>
        <xdr:cNvPr id="346" name="テキスト ボックス 345"/>
        <xdr:cNvSpPr txBox="1"/>
      </xdr:nvSpPr>
      <xdr:spPr>
        <a:xfrm>
          <a:off x="14020800" y="1099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152305</xdr:rowOff>
    </xdr:from>
    <xdr:to>
      <xdr:col>64</xdr:col>
      <xdr:colOff>152400</xdr:colOff>
      <xdr:row>63</xdr:row>
      <xdr:rowOff>82455</xdr:rowOff>
    </xdr:to>
    <xdr:sp macro="" textlink="">
      <xdr:nvSpPr>
        <xdr:cNvPr id="347" name="楕円 346"/>
        <xdr:cNvSpPr/>
      </xdr:nvSpPr>
      <xdr:spPr>
        <a:xfrm>
          <a:off x="13462000" y="1078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67232</xdr:rowOff>
    </xdr:from>
    <xdr:ext cx="762000" cy="259045"/>
    <xdr:sp macro="" textlink="">
      <xdr:nvSpPr>
        <xdr:cNvPr id="348" name="テキスト ボックス 347"/>
        <xdr:cNvSpPr txBox="1"/>
      </xdr:nvSpPr>
      <xdr:spPr>
        <a:xfrm>
          <a:off x="13131800" y="108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本町は、旧来からの起債抑制策により類似団体平均を下回る</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引き続き水準を抑えられるように努める。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79" name="直線コネクタ 378"/>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2"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3" name="直線コネクタ 382"/>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102205</xdr:rowOff>
    </xdr:to>
    <xdr:cxnSp macro="">
      <xdr:nvCxnSpPr>
        <xdr:cNvPr id="384" name="直線コネクタ 383"/>
        <xdr:cNvCxnSpPr/>
      </xdr:nvCxnSpPr>
      <xdr:spPr>
        <a:xfrm flipV="1">
          <a:off x="16179800" y="65483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5"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6" name="フローチャート: 判断 385"/>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171148</xdr:rowOff>
    </xdr:to>
    <xdr:cxnSp macro="">
      <xdr:nvCxnSpPr>
        <xdr:cNvPr id="387" name="直線コネクタ 386"/>
        <xdr:cNvCxnSpPr/>
      </xdr:nvCxnSpPr>
      <xdr:spPr>
        <a:xfrm flipV="1">
          <a:off x="15290800" y="66173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8" name="フローチャート: 判断 387"/>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9" name="テキスト ボックス 388"/>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80131</xdr:rowOff>
    </xdr:to>
    <xdr:cxnSp macro="">
      <xdr:nvCxnSpPr>
        <xdr:cNvPr id="390" name="直線コネクタ 389"/>
        <xdr:cNvCxnSpPr/>
      </xdr:nvCxnSpPr>
      <xdr:spPr>
        <a:xfrm flipV="1">
          <a:off x="14401800" y="66862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1" name="フローチャート: 判断 390"/>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2" name="テキスト ボックス 391"/>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126093</xdr:rowOff>
    </xdr:to>
    <xdr:cxnSp macro="">
      <xdr:nvCxnSpPr>
        <xdr:cNvPr id="393" name="直線コネクタ 392"/>
        <xdr:cNvCxnSpPr/>
      </xdr:nvCxnSpPr>
      <xdr:spPr>
        <a:xfrm flipV="1">
          <a:off x="13512800" y="67666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394" name="フローチャート: 判断 393"/>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395" name="テキスト ボックス 394"/>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6" name="フローチャート: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3" name="楕円 402"/>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04"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51405</xdr:rowOff>
    </xdr:from>
    <xdr:to>
      <xdr:col>77</xdr:col>
      <xdr:colOff>95250</xdr:colOff>
      <xdr:row>38</xdr:row>
      <xdr:rowOff>153005</xdr:rowOff>
    </xdr:to>
    <xdr:sp macro="" textlink="">
      <xdr:nvSpPr>
        <xdr:cNvPr id="405" name="楕円 404"/>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406" name="テキスト ボックス 405"/>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07" name="楕円 406"/>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08" name="テキスト ボックス 407"/>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09" name="楕円 408"/>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10" name="テキスト ボックス 409"/>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1" name="楕円 410"/>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2" name="テキスト ボックス 411"/>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原子力発電所施設等の固定資産税の増収に伴い、計画的に財政調整基金への積立を行ってきたことなどの理由により、将来負担額を上回る充当可能財源が確保されている。</a:t>
          </a:r>
        </a:p>
        <a:p>
          <a:r>
            <a:rPr kumimoji="1" lang="ja-JP" altLang="en-US" sz="1300">
              <a:latin typeface="ＭＳ Ｐゴシック" panose="020B0600070205080204" pitchFamily="50" charset="-128"/>
              <a:ea typeface="ＭＳ Ｐゴシック" panose="020B0600070205080204" pitchFamily="50" charset="-128"/>
            </a:rPr>
            <a:t>　今後も計画的で健全な財政運営に努める。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1" name="直線コネクタ 440"/>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2"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3" name="直線コネクタ 442"/>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8" name="フローチャート: 判断 44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9" name="テキスト ボックス 44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0" name="フローチャート: 判断 449"/>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1" name="テキスト ボックス 450"/>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115020</xdr:rowOff>
    </xdr:from>
    <xdr:to>
      <xdr:col>64</xdr:col>
      <xdr:colOff>152400</xdr:colOff>
      <xdr:row>15</xdr:row>
      <xdr:rowOff>45170</xdr:rowOff>
    </xdr:to>
    <xdr:sp macro="" textlink="">
      <xdr:nvSpPr>
        <xdr:cNvPr id="454" name="フローチャート: 判断 453"/>
        <xdr:cNvSpPr/>
      </xdr:nvSpPr>
      <xdr:spPr>
        <a:xfrm>
          <a:off x="13462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55347</xdr:rowOff>
    </xdr:from>
    <xdr:ext cx="762000" cy="259045"/>
    <xdr:sp macro="" textlink="">
      <xdr:nvSpPr>
        <xdr:cNvPr id="455" name="テキスト ボックス 454"/>
        <xdr:cNvSpPr txBox="1"/>
      </xdr:nvSpPr>
      <xdr:spPr>
        <a:xfrm>
          <a:off x="13131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6,637
6,464
65.35
61,451,138
61,169,718
99,766
3,588,490
5,830,830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類似団体平均と比較して高い水準となっている要因は、東日本大震災からの復旧復興事業に伴うマンパワー不足解消のための任期付職員の採用や再任用制度の活用及び時間外勤務手当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マンパワー不足については、引き続き解消していないため、今後も数年は高い水準となる見込みである。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83566</xdr:rowOff>
    </xdr:from>
    <xdr:to>
      <xdr:col>24</xdr:col>
      <xdr:colOff>25400</xdr:colOff>
      <xdr:row>39</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701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37846</xdr:rowOff>
    </xdr:from>
    <xdr:to>
      <xdr:col>19</xdr:col>
      <xdr:colOff>187325</xdr:colOff>
      <xdr:row>39</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24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113284</xdr:rowOff>
    </xdr:from>
    <xdr:to>
      <xdr:col>15</xdr:col>
      <xdr:colOff>98425</xdr:colOff>
      <xdr:row>39</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283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38</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238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46482</xdr:rowOff>
    </xdr:from>
    <xdr:to>
      <xdr:col>24</xdr:col>
      <xdr:colOff>76200</xdr:colOff>
      <xdr:row>39</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126509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32766</xdr:rowOff>
    </xdr:from>
    <xdr:to>
      <xdr:col>20</xdr:col>
      <xdr:colOff>38100</xdr:colOff>
      <xdr:row>39</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158496</xdr:rowOff>
    </xdr:from>
    <xdr:to>
      <xdr:col>15</xdr:col>
      <xdr:colOff>149225</xdr:colOff>
      <xdr:row>39</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57912</xdr:rowOff>
    </xdr:from>
    <xdr:to>
      <xdr:col>6</xdr:col>
      <xdr:colOff>171450</xdr:colOff>
      <xdr:row>38</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144289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年度から大きく上昇している状況であるが、東日本大震災からの復旧復興事業に関連する発注者支援業務等が大きくなったものと思われる。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復旧復興事業の完了までは、引き続き高い水準となる見込みである。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870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98425</xdr:rowOff>
    </xdr:from>
    <xdr:to>
      <xdr:col>78</xdr:col>
      <xdr:colOff>69850</xdr:colOff>
      <xdr:row>16</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841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86995</xdr:rowOff>
    </xdr:from>
    <xdr:to>
      <xdr:col>73</xdr:col>
      <xdr:colOff>180975</xdr:colOff>
      <xdr:row>16</xdr:row>
      <xdr:rowOff>98425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5874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86995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958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70485</xdr:rowOff>
    </xdr:from>
    <xdr:to>
      <xdr:col>69</xdr:col>
      <xdr:colOff>142875</xdr:colOff>
      <xdr:row>16</xdr:row>
      <xdr:rowOff>635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156862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93997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47625</xdr:rowOff>
    </xdr:from>
    <xdr:to>
      <xdr:col>74</xdr:col>
      <xdr:colOff>31750</xdr:colOff>
      <xdr:row>16</xdr:row>
      <xdr:rowOff>149225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36195</xdr:rowOff>
    </xdr:from>
    <xdr:to>
      <xdr:col>69</xdr:col>
      <xdr:colOff>142875</xdr:colOff>
      <xdr:row>15</xdr:row>
      <xdr:rowOff>137795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147972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国民健康保険の一部負担金免除が終了したことによって、町単独医療費が平成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年度から増加したものの、類似団体平均と同じような値となっている。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類似団体平均を下回っているものの、維持補修費において、東日本大震災による津波被害を免れた現存施設の補修費の増加が見込まれるため、計画的な維持管理に努める。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8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56</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57</xdr:row>
      <xdr:rowOff>5842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00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57</xdr:row>
      <xdr:rowOff>5842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550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160545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類似団体と同じような値であるが、ここ数年は、石巻地区広域行政事務組合負担金の検証や税還付金の減少などにより減少傾向であった。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年度においては、復興事業の進捗により移転費補助金等が増額となり、微増となった。</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159004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本町では、旧来から起債抑制策により類似団体平均を下回る状況となっている。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引き続き水準を抑えられるように努める。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xdr:rowOff>
    </xdr:from>
    <xdr:to>
      <xdr:col>24</xdr:col>
      <xdr:colOff>25400</xdr:colOff>
      <xdr:row>75</xdr:row>
      <xdr:rowOff>33274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28691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28702</xdr:rowOff>
    </xdr:from>
    <xdr:to>
      <xdr:col>19</xdr:col>
      <xdr:colOff>187325</xdr:colOff>
      <xdr:row>75</xdr:row>
      <xdr:rowOff>33274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2887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28702</xdr:rowOff>
    </xdr:from>
    <xdr:to>
      <xdr:col>15</xdr:col>
      <xdr:colOff>98425</xdr:colOff>
      <xdr:row>75</xdr:row>
      <xdr:rowOff>46990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2887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2905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131064</xdr:rowOff>
    </xdr:from>
    <xdr:to>
      <xdr:col>24</xdr:col>
      <xdr:colOff>76200</xdr:colOff>
      <xdr:row>75</xdr:row>
      <xdr:rowOff>61214</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147591</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153924</xdr:rowOff>
    </xdr:from>
    <xdr:to>
      <xdr:col>20</xdr:col>
      <xdr:colOff>38100</xdr:colOff>
      <xdr:row>75</xdr:row>
      <xdr:rowOff>84074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94251</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149352</xdr:rowOff>
    </xdr:from>
    <xdr:to>
      <xdr:col>15</xdr:col>
      <xdr:colOff>149225</xdr:colOff>
      <xdr:row>75</xdr:row>
      <xdr:rowOff>79502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89679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年々上昇傾向であり、平成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類似団体平均を上回っている状況である。上昇の要因としては、本町の経常一般財源の主となる原子力発電所の固定資産税（償却資産分）が、年々減少傾向となっているため、今後も比率が上昇傾向で推移するものと思われ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79</xdr:row>
      <xdr:rowOff>10413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34909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117856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4782800" y="13436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78</xdr:row>
      <xdr:rowOff>62992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3893800" y="132989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97282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1389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144290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44542</xdr:rowOff>
    </xdr:from>
    <xdr:to>
      <xdr:col>29</xdr:col>
      <xdr:colOff>127000</xdr:colOff>
      <xdr:row>12</xdr:row>
      <xdr:rowOff>71407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49567"/>
          <a:ext cx="647700" cy="2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71407</xdr:rowOff>
    </xdr:from>
    <xdr:to>
      <xdr:col>26</xdr:col>
      <xdr:colOff>50800</xdr:colOff>
      <xdr:row>12</xdr:row>
      <xdr:rowOff>112903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76432"/>
          <a:ext cx="698500" cy="4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112903</xdr:rowOff>
    </xdr:from>
    <xdr:to>
      <xdr:col>22</xdr:col>
      <xdr:colOff>114300</xdr:colOff>
      <xdr:row>13</xdr:row>
      <xdr:rowOff>122440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17928"/>
          <a:ext cx="698500" cy="18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122440</xdr:rowOff>
    </xdr:from>
    <xdr:to>
      <xdr:col>18</xdr:col>
      <xdr:colOff>177800</xdr:colOff>
      <xdr:row>14</xdr:row>
      <xdr:rowOff>126802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98915"/>
          <a:ext cx="698500" cy="17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36070</xdr:rowOff>
    </xdr:from>
    <xdr:to>
      <xdr:col>19</xdr:col>
      <xdr:colOff>38100</xdr:colOff>
      <xdr:row>19</xdr:row>
      <xdr:rowOff>137670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122447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108043</xdr:rowOff>
    </xdr:from>
    <xdr:to>
      <xdr:col>15</xdr:col>
      <xdr:colOff>101600</xdr:colOff>
      <xdr:row>20</xdr:row>
      <xdr:rowOff>38193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132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22970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9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165192</xdr:rowOff>
    </xdr:from>
    <xdr:to>
      <xdr:col>29</xdr:col>
      <xdr:colOff>177800</xdr:colOff>
      <xdr:row>12</xdr:row>
      <xdr:rowOff>95342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111869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4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20607</xdr:rowOff>
    </xdr:from>
    <xdr:to>
      <xdr:col>26</xdr:col>
      <xdr:colOff>101600</xdr:colOff>
      <xdr:row>12</xdr:row>
      <xdr:rowOff>122207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2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132384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9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62103</xdr:rowOff>
    </xdr:from>
    <xdr:to>
      <xdr:col>22</xdr:col>
      <xdr:colOff>165100</xdr:colOff>
      <xdr:row>12</xdr:row>
      <xdr:rowOff>163703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6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2430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3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71640</xdr:rowOff>
    </xdr:from>
    <xdr:to>
      <xdr:col>19</xdr:col>
      <xdr:colOff>38100</xdr:colOff>
      <xdr:row>14</xdr:row>
      <xdr:rowOff>1790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4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11967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1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76002</xdr:rowOff>
    </xdr:from>
    <xdr:to>
      <xdr:col>15</xdr:col>
      <xdr:colOff>101600</xdr:colOff>
      <xdr:row>15</xdr:row>
      <xdr:rowOff>6152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2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16329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9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28199</xdr:rowOff>
    </xdr:from>
    <xdr:to>
      <xdr:col>29</xdr:col>
      <xdr:colOff>127000</xdr:colOff>
      <xdr:row>37</xdr:row>
      <xdr:rowOff>88229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81449"/>
          <a:ext cx="647700" cy="231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28199</xdr:rowOff>
    </xdr:from>
    <xdr:to>
      <xdr:col>26</xdr:col>
      <xdr:colOff>50800</xdr:colOff>
      <xdr:row>36</xdr:row>
      <xdr:rowOff>53322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81449"/>
          <a:ext cx="698500" cy="2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53322</xdr:rowOff>
    </xdr:from>
    <xdr:to>
      <xdr:col>22</xdr:col>
      <xdr:colOff>114300</xdr:colOff>
      <xdr:row>36</xdr:row>
      <xdr:rowOff>69187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06572"/>
          <a:ext cx="698500" cy="1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240546</xdr:rowOff>
    </xdr:from>
    <xdr:to>
      <xdr:col>18</xdr:col>
      <xdr:colOff>177800</xdr:colOff>
      <xdr:row>36</xdr:row>
      <xdr:rowOff>69187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50896"/>
          <a:ext cx="698500" cy="171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37429</xdr:rowOff>
    </xdr:from>
    <xdr:to>
      <xdr:col>29</xdr:col>
      <xdr:colOff>177800</xdr:colOff>
      <xdr:row>37</xdr:row>
      <xdr:rowOff>139029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6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9506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3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320299</xdr:rowOff>
    </xdr:from>
    <xdr:to>
      <xdr:col>26</xdr:col>
      <xdr:colOff>101600</xdr:colOff>
      <xdr:row>36</xdr:row>
      <xdr:rowOff>78999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3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63776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1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2522</xdr:rowOff>
    </xdr:from>
    <xdr:to>
      <xdr:col>22</xdr:col>
      <xdr:colOff>165100</xdr:colOff>
      <xdr:row>36</xdr:row>
      <xdr:rowOff>104122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5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88899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18387</xdr:rowOff>
    </xdr:from>
    <xdr:to>
      <xdr:col>19</xdr:col>
      <xdr:colOff>38100</xdr:colOff>
      <xdr:row>36</xdr:row>
      <xdr:rowOff>119987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7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104764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5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189746</xdr:rowOff>
    </xdr:from>
    <xdr:to>
      <xdr:col>15</xdr:col>
      <xdr:colOff>101600</xdr:colOff>
      <xdr:row>35</xdr:row>
      <xdr:rowOff>291346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0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301523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6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6,637
6,464
65.35
61,451,138
61,169,718
99,766
3,588,490
5,830,830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49388</xdr:rowOff>
    </xdr:from>
    <xdr:to>
      <xdr:col>24</xdr:col>
      <xdr:colOff>63500</xdr:colOff>
      <xdr:row>33</xdr:row>
      <xdr:rowOff>82573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07238"/>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82573</xdr:rowOff>
    </xdr:from>
    <xdr:to>
      <xdr:col>19</xdr:col>
      <xdr:colOff>177800</xdr:colOff>
      <xdr:row>33</xdr:row>
      <xdr:rowOff>101250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0423"/>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101250</xdr:rowOff>
    </xdr:from>
    <xdr:to>
      <xdr:col>15</xdr:col>
      <xdr:colOff>50800</xdr:colOff>
      <xdr:row>34</xdr:row>
      <xdr:rowOff>29423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59100"/>
          <a:ext cx="889000" cy="9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29423</xdr:rowOff>
    </xdr:from>
    <xdr:to>
      <xdr:col>10</xdr:col>
      <xdr:colOff>114300</xdr:colOff>
      <xdr:row>34</xdr:row>
      <xdr:rowOff>85568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58723"/>
          <a:ext cx="8890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60500</xdr:rowOff>
    </xdr:from>
    <xdr:to>
      <xdr:col>10</xdr:col>
      <xdr:colOff>165100</xdr:colOff>
      <xdr:row>37</xdr:row>
      <xdr:rowOff>162100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153227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105443</xdr:rowOff>
    </xdr:from>
    <xdr:to>
      <xdr:col>6</xdr:col>
      <xdr:colOff>38100</xdr:colOff>
      <xdr:row>38</xdr:row>
      <xdr:rowOff>35593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26720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170038</xdr:rowOff>
    </xdr:from>
    <xdr:to>
      <xdr:col>24</xdr:col>
      <xdr:colOff>114300</xdr:colOff>
      <xdr:row>33</xdr:row>
      <xdr:rowOff>100188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21465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0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31773</xdr:rowOff>
    </xdr:from>
    <xdr:to>
      <xdr:col>20</xdr:col>
      <xdr:colOff>38100</xdr:colOff>
      <xdr:row>33</xdr:row>
      <xdr:rowOff>133373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149900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50450</xdr:rowOff>
    </xdr:from>
    <xdr:to>
      <xdr:col>15</xdr:col>
      <xdr:colOff>101600</xdr:colOff>
      <xdr:row>33</xdr:row>
      <xdr:rowOff>152050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168577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8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150073</xdr:rowOff>
    </xdr:from>
    <xdr:to>
      <xdr:col>10</xdr:col>
      <xdr:colOff>165100</xdr:colOff>
      <xdr:row>34</xdr:row>
      <xdr:rowOff>80223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96750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8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34768</xdr:rowOff>
    </xdr:from>
    <xdr:to>
      <xdr:col>6</xdr:col>
      <xdr:colOff>38100</xdr:colOff>
      <xdr:row>34</xdr:row>
      <xdr:rowOff>136368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152895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3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66205</xdr:rowOff>
    </xdr:from>
    <xdr:to>
      <xdr:col>24</xdr:col>
      <xdr:colOff>62865</xdr:colOff>
      <xdr:row>59</xdr:row>
      <xdr:rowOff>6534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9495955"/>
          <a:ext cx="1270" cy="62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10361</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6534</xdr:rowOff>
    </xdr:from>
    <xdr:to>
      <xdr:col>24</xdr:col>
      <xdr:colOff>152400</xdr:colOff>
      <xdr:row>59</xdr:row>
      <xdr:rowOff>6534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12882</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927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66205</xdr:rowOff>
    </xdr:from>
    <xdr:to>
      <xdr:col>24</xdr:col>
      <xdr:colOff>152400</xdr:colOff>
      <xdr:row>55</xdr:row>
      <xdr:rowOff>66205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4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47793</xdr:rowOff>
    </xdr:from>
    <xdr:to>
      <xdr:col>24</xdr:col>
      <xdr:colOff>63500</xdr:colOff>
      <xdr:row>56</xdr:row>
      <xdr:rowOff>94684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648993"/>
          <a:ext cx="838200" cy="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960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37961</xdr:rowOff>
    </xdr:from>
    <xdr:to>
      <xdr:col>24</xdr:col>
      <xdr:colOff>114300</xdr:colOff>
      <xdr:row>58</xdr:row>
      <xdr:rowOff>139561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98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3038</xdr:rowOff>
    </xdr:from>
    <xdr:to>
      <xdr:col>19</xdr:col>
      <xdr:colOff>177800</xdr:colOff>
      <xdr:row>56</xdr:row>
      <xdr:rowOff>47793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604238"/>
          <a:ext cx="889000" cy="4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29616</xdr:rowOff>
    </xdr:from>
    <xdr:to>
      <xdr:col>20</xdr:col>
      <xdr:colOff>38100</xdr:colOff>
      <xdr:row>58</xdr:row>
      <xdr:rowOff>131216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9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122343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1006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137606</xdr:rowOff>
    </xdr:from>
    <xdr:to>
      <xdr:col>15</xdr:col>
      <xdr:colOff>50800</xdr:colOff>
      <xdr:row>56</xdr:row>
      <xdr:rowOff>3038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567356"/>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36992</xdr:rowOff>
    </xdr:from>
    <xdr:to>
      <xdr:col>15</xdr:col>
      <xdr:colOff>101600</xdr:colOff>
      <xdr:row>58</xdr:row>
      <xdr:rowOff>138592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98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129719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1007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62706</xdr:rowOff>
    </xdr:from>
    <xdr:to>
      <xdr:col>10</xdr:col>
      <xdr:colOff>114300</xdr:colOff>
      <xdr:row>55</xdr:row>
      <xdr:rowOff>137606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8806656"/>
          <a:ext cx="889000" cy="76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58063</xdr:rowOff>
    </xdr:from>
    <xdr:to>
      <xdr:col>10</xdr:col>
      <xdr:colOff>165100</xdr:colOff>
      <xdr:row>58</xdr:row>
      <xdr:rowOff>159663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150790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0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93910</xdr:rowOff>
    </xdr:from>
    <xdr:to>
      <xdr:col>6</xdr:col>
      <xdr:colOff>38100</xdr:colOff>
      <xdr:row>59</xdr:row>
      <xdr:rowOff>24060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1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43884</xdr:rowOff>
    </xdr:from>
    <xdr:to>
      <xdr:col>24</xdr:col>
      <xdr:colOff>114300</xdr:colOff>
      <xdr:row>56</xdr:row>
      <xdr:rowOff>145484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66761</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168443</xdr:rowOff>
    </xdr:from>
    <xdr:to>
      <xdr:col>20</xdr:col>
      <xdr:colOff>38100</xdr:colOff>
      <xdr:row>56</xdr:row>
      <xdr:rowOff>98593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115120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37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123688</xdr:rowOff>
    </xdr:from>
    <xdr:to>
      <xdr:col>15</xdr:col>
      <xdr:colOff>101600</xdr:colOff>
      <xdr:row>56</xdr:row>
      <xdr:rowOff>53838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5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70365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32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86806</xdr:rowOff>
    </xdr:from>
    <xdr:to>
      <xdr:col>10</xdr:col>
      <xdr:colOff>165100</xdr:colOff>
      <xdr:row>56</xdr:row>
      <xdr:rowOff>16956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5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33483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29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11906</xdr:rowOff>
    </xdr:from>
    <xdr:to>
      <xdr:col>6</xdr:col>
      <xdr:colOff>38100</xdr:colOff>
      <xdr:row>51</xdr:row>
      <xdr:rowOff>113506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87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130033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853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47079</xdr:rowOff>
    </xdr:from>
    <xdr:to>
      <xdr:col>24</xdr:col>
      <xdr:colOff>63500</xdr:colOff>
      <xdr:row>77</xdr:row>
      <xdr:rowOff>71349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48729"/>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71349</xdr:rowOff>
    </xdr:from>
    <xdr:to>
      <xdr:col>19</xdr:col>
      <xdr:colOff>177800</xdr:colOff>
      <xdr:row>77</xdr:row>
      <xdr:rowOff>136919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72999"/>
          <a:ext cx="889000" cy="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48907</xdr:rowOff>
    </xdr:from>
    <xdr:to>
      <xdr:col>15</xdr:col>
      <xdr:colOff>50800</xdr:colOff>
      <xdr:row>77</xdr:row>
      <xdr:rowOff>136919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250557"/>
          <a:ext cx="8890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48907</xdr:rowOff>
    </xdr:from>
    <xdr:to>
      <xdr:col>10</xdr:col>
      <xdr:colOff>114300</xdr:colOff>
      <xdr:row>78</xdr:row>
      <xdr:rowOff>18617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50557"/>
          <a:ext cx="889000" cy="1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83471</xdr:rowOff>
    </xdr:from>
    <xdr:to>
      <xdr:col>10</xdr:col>
      <xdr:colOff>165100</xdr:colOff>
      <xdr:row>79</xdr:row>
      <xdr:rowOff>13621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5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4748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89681</xdr:rowOff>
    </xdr:from>
    <xdr:to>
      <xdr:col>6</xdr:col>
      <xdr:colOff>38100</xdr:colOff>
      <xdr:row>79</xdr:row>
      <xdr:rowOff>19831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10958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167729</xdr:rowOff>
    </xdr:from>
    <xdr:to>
      <xdr:col>24</xdr:col>
      <xdr:colOff>114300</xdr:colOff>
      <xdr:row>77</xdr:row>
      <xdr:rowOff>97879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19156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20549</xdr:rowOff>
    </xdr:from>
    <xdr:to>
      <xdr:col>20</xdr:col>
      <xdr:colOff>38100</xdr:colOff>
      <xdr:row>77</xdr:row>
      <xdr:rowOff>122149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138676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86119</xdr:rowOff>
    </xdr:from>
    <xdr:to>
      <xdr:col>15</xdr:col>
      <xdr:colOff>101600</xdr:colOff>
      <xdr:row>78</xdr:row>
      <xdr:rowOff>16269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32796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169557</xdr:rowOff>
    </xdr:from>
    <xdr:to>
      <xdr:col>10</xdr:col>
      <xdr:colOff>165100</xdr:colOff>
      <xdr:row>77</xdr:row>
      <xdr:rowOff>99707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1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116234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139267</xdr:rowOff>
    </xdr:from>
    <xdr:to>
      <xdr:col>6</xdr:col>
      <xdr:colOff>38100</xdr:colOff>
      <xdr:row>78</xdr:row>
      <xdr:rowOff>69417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85944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1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81508</xdr:rowOff>
    </xdr:from>
    <xdr:to>
      <xdr:col>24</xdr:col>
      <xdr:colOff>63500</xdr:colOff>
      <xdr:row>97</xdr:row>
      <xdr:rowOff>126098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12158"/>
          <a:ext cx="8382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81508</xdr:rowOff>
    </xdr:from>
    <xdr:to>
      <xdr:col>19</xdr:col>
      <xdr:colOff>177800</xdr:colOff>
      <xdr:row>97</xdr:row>
      <xdr:rowOff>131559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12158"/>
          <a:ext cx="8890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117639</xdr:rowOff>
    </xdr:from>
    <xdr:to>
      <xdr:col>15</xdr:col>
      <xdr:colOff>50800</xdr:colOff>
      <xdr:row>97</xdr:row>
      <xdr:rowOff>131559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48289"/>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117639</xdr:rowOff>
    </xdr:from>
    <xdr:to>
      <xdr:col>10</xdr:col>
      <xdr:colOff>114300</xdr:colOff>
      <xdr:row>98</xdr:row>
      <xdr:rowOff>7886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48289"/>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49161</xdr:rowOff>
    </xdr:from>
    <xdr:to>
      <xdr:col>10</xdr:col>
      <xdr:colOff>165100</xdr:colOff>
      <xdr:row>97</xdr:row>
      <xdr:rowOff>150761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167288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122059</xdr:rowOff>
    </xdr:from>
    <xdr:to>
      <xdr:col>6</xdr:col>
      <xdr:colOff>38100</xdr:colOff>
      <xdr:row>98</xdr:row>
      <xdr:rowOff>52209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68736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75298</xdr:rowOff>
    </xdr:from>
    <xdr:to>
      <xdr:col>24</xdr:col>
      <xdr:colOff>114300</xdr:colOff>
      <xdr:row>98</xdr:row>
      <xdr:rowOff>5448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53725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30708</xdr:rowOff>
    </xdr:from>
    <xdr:to>
      <xdr:col>20</xdr:col>
      <xdr:colOff>38100</xdr:colOff>
      <xdr:row>97</xdr:row>
      <xdr:rowOff>132308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123435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80759</xdr:rowOff>
    </xdr:from>
    <xdr:to>
      <xdr:col>15</xdr:col>
      <xdr:colOff>101600</xdr:colOff>
      <xdr:row>98</xdr:row>
      <xdr:rowOff>10909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66839</xdr:rowOff>
    </xdr:from>
    <xdr:to>
      <xdr:col>10</xdr:col>
      <xdr:colOff>165100</xdr:colOff>
      <xdr:row>97</xdr:row>
      <xdr:rowOff>168439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159566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128536</xdr:rowOff>
    </xdr:from>
    <xdr:to>
      <xdr:col>6</xdr:col>
      <xdr:colOff>38100</xdr:colOff>
      <xdr:row>98</xdr:row>
      <xdr:rowOff>58686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49813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69362</xdr:rowOff>
    </xdr:from>
    <xdr:to>
      <xdr:col>55</xdr:col>
      <xdr:colOff>0</xdr:colOff>
      <xdr:row>34</xdr:row>
      <xdr:rowOff>132168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98662"/>
          <a:ext cx="838200" cy="6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132168</xdr:rowOff>
    </xdr:from>
    <xdr:to>
      <xdr:col>50</xdr:col>
      <xdr:colOff>114300</xdr:colOff>
      <xdr:row>36</xdr:row>
      <xdr:rowOff>18174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61468"/>
          <a:ext cx="889000" cy="22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18174</xdr:rowOff>
    </xdr:from>
    <xdr:to>
      <xdr:col>45</xdr:col>
      <xdr:colOff>177800</xdr:colOff>
      <xdr:row>36</xdr:row>
      <xdr:rowOff>44973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90374"/>
          <a:ext cx="889000" cy="2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44973</xdr:rowOff>
    </xdr:from>
    <xdr:to>
      <xdr:col>41</xdr:col>
      <xdr:colOff>50800</xdr:colOff>
      <xdr:row>36</xdr:row>
      <xdr:rowOff>106775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17173"/>
          <a:ext cx="889000" cy="6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81189</xdr:rowOff>
    </xdr:from>
    <xdr:to>
      <xdr:col>41</xdr:col>
      <xdr:colOff>101600</xdr:colOff>
      <xdr:row>38</xdr:row>
      <xdr:rowOff>11339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2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2467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113024</xdr:rowOff>
    </xdr:from>
    <xdr:to>
      <xdr:col>36</xdr:col>
      <xdr:colOff>165100</xdr:colOff>
      <xdr:row>38</xdr:row>
      <xdr:rowOff>43174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34301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18562</xdr:rowOff>
    </xdr:from>
    <xdr:to>
      <xdr:col>55</xdr:col>
      <xdr:colOff>50800</xdr:colOff>
      <xdr:row>34</xdr:row>
      <xdr:rowOff>120162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41439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9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81368</xdr:rowOff>
    </xdr:from>
    <xdr:to>
      <xdr:col>50</xdr:col>
      <xdr:colOff>165100</xdr:colOff>
      <xdr:row>35</xdr:row>
      <xdr:rowOff>11518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28045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8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138824</xdr:rowOff>
    </xdr:from>
    <xdr:to>
      <xdr:col>46</xdr:col>
      <xdr:colOff>38100</xdr:colOff>
      <xdr:row>36</xdr:row>
      <xdr:rowOff>68974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3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85501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1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165623</xdr:rowOff>
    </xdr:from>
    <xdr:to>
      <xdr:col>41</xdr:col>
      <xdr:colOff>101600</xdr:colOff>
      <xdr:row>36</xdr:row>
      <xdr:rowOff>95773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112300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4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55975</xdr:rowOff>
    </xdr:from>
    <xdr:to>
      <xdr:col>36</xdr:col>
      <xdr:colOff>165100</xdr:colOff>
      <xdr:row>36</xdr:row>
      <xdr:rowOff>157575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2652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0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11461</xdr:rowOff>
    </xdr:from>
    <xdr:to>
      <xdr:col>55</xdr:col>
      <xdr:colOff>0</xdr:colOff>
      <xdr:row>52</xdr:row>
      <xdr:rowOff>137795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8755411"/>
          <a:ext cx="838200" cy="2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137795</xdr:rowOff>
    </xdr:from>
    <xdr:to>
      <xdr:col>50</xdr:col>
      <xdr:colOff>114300</xdr:colOff>
      <xdr:row>53</xdr:row>
      <xdr:rowOff>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053195"/>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32</xdr:rowOff>
    </xdr:from>
    <xdr:to>
      <xdr:col>45</xdr:col>
      <xdr:colOff>177800</xdr:colOff>
      <xdr:row>55</xdr:row>
      <xdr:rowOff>42565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086882"/>
          <a:ext cx="889000" cy="38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42565</xdr:rowOff>
    </xdr:from>
    <xdr:to>
      <xdr:col>41</xdr:col>
      <xdr:colOff>50800</xdr:colOff>
      <xdr:row>56</xdr:row>
      <xdr:rowOff>44755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72315"/>
          <a:ext cx="889000" cy="17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52653</xdr:rowOff>
    </xdr:from>
    <xdr:to>
      <xdr:col>41</xdr:col>
      <xdr:colOff>101600</xdr:colOff>
      <xdr:row>58</xdr:row>
      <xdr:rowOff>154253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9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145380</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64726</xdr:rowOff>
    </xdr:from>
    <xdr:to>
      <xdr:col>36</xdr:col>
      <xdr:colOff>165100</xdr:colOff>
      <xdr:row>58</xdr:row>
      <xdr:rowOff>166326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157453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0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132111</xdr:rowOff>
    </xdr:from>
    <xdr:to>
      <xdr:col>55</xdr:col>
      <xdr:colOff>50800</xdr:colOff>
      <xdr:row>51</xdr:row>
      <xdr:rowOff>62261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87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85138</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657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86995</xdr:rowOff>
    </xdr:from>
    <xdr:to>
      <xdr:col>50</xdr:col>
      <xdr:colOff>165100</xdr:colOff>
      <xdr:row>53</xdr:row>
      <xdr:rowOff>17145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0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33672</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8777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120682</xdr:rowOff>
    </xdr:from>
    <xdr:to>
      <xdr:col>46</xdr:col>
      <xdr:colOff>38100</xdr:colOff>
      <xdr:row>53</xdr:row>
      <xdr:rowOff>50832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0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67359</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88113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163215</xdr:rowOff>
    </xdr:from>
    <xdr:to>
      <xdr:col>41</xdr:col>
      <xdr:colOff>101600</xdr:colOff>
      <xdr:row>55</xdr:row>
      <xdr:rowOff>93365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2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109892</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9196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165405</xdr:rowOff>
    </xdr:from>
    <xdr:to>
      <xdr:col>36</xdr:col>
      <xdr:colOff>165100</xdr:colOff>
      <xdr:row>56</xdr:row>
      <xdr:rowOff>95555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112082</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370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167500</xdr:rowOff>
    </xdr:from>
    <xdr:to>
      <xdr:col>55</xdr:col>
      <xdr:colOff>0</xdr:colOff>
      <xdr:row>73</xdr:row>
      <xdr:rowOff>125713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340450"/>
          <a:ext cx="838200" cy="30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125713</xdr:rowOff>
    </xdr:from>
    <xdr:to>
      <xdr:col>50</xdr:col>
      <xdr:colOff>114300</xdr:colOff>
      <xdr:row>74</xdr:row>
      <xdr:rowOff>139674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641563"/>
          <a:ext cx="889000" cy="18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139674</xdr:rowOff>
    </xdr:from>
    <xdr:to>
      <xdr:col>45</xdr:col>
      <xdr:colOff>177800</xdr:colOff>
      <xdr:row>75</xdr:row>
      <xdr:rowOff>155808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826974"/>
          <a:ext cx="889000" cy="18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63712</xdr:rowOff>
    </xdr:from>
    <xdr:to>
      <xdr:col>41</xdr:col>
      <xdr:colOff>101600</xdr:colOff>
      <xdr:row>78</xdr:row>
      <xdr:rowOff>165312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156439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61795" y="1352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116700</xdr:rowOff>
    </xdr:from>
    <xdr:to>
      <xdr:col>55</xdr:col>
      <xdr:colOff>50800</xdr:colOff>
      <xdr:row>72</xdr:row>
      <xdr:rowOff>46850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2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69727</xdr:rowOff>
    </xdr:from>
    <xdr:ext cx="690189"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242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74913</xdr:rowOff>
    </xdr:from>
    <xdr:to>
      <xdr:col>50</xdr:col>
      <xdr:colOff>165100</xdr:colOff>
      <xdr:row>74</xdr:row>
      <xdr:rowOff>5063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5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72</xdr:row>
      <xdr:rowOff>21590</xdr:rowOff>
    </xdr:from>
    <xdr:ext cx="690189"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294205" y="123659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88874</xdr:rowOff>
    </xdr:from>
    <xdr:to>
      <xdr:col>46</xdr:col>
      <xdr:colOff>38100</xdr:colOff>
      <xdr:row>75</xdr:row>
      <xdr:rowOff>19024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7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73</xdr:row>
      <xdr:rowOff>35551</xdr:rowOff>
    </xdr:from>
    <xdr:ext cx="69018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05205" y="12551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105008</xdr:rowOff>
    </xdr:from>
    <xdr:to>
      <xdr:col>41</xdr:col>
      <xdr:colOff>101600</xdr:colOff>
      <xdr:row>76</xdr:row>
      <xdr:rowOff>35158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96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74</xdr:row>
      <xdr:rowOff>51685</xdr:rowOff>
    </xdr:from>
    <xdr:ext cx="69018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16205" y="127389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80569</xdr:rowOff>
    </xdr:from>
    <xdr:to>
      <xdr:col>55</xdr:col>
      <xdr:colOff>0</xdr:colOff>
      <xdr:row>98</xdr:row>
      <xdr:rowOff>132690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82669"/>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78465</xdr:rowOff>
    </xdr:from>
    <xdr:to>
      <xdr:col>50</xdr:col>
      <xdr:colOff>114300</xdr:colOff>
      <xdr:row>98</xdr:row>
      <xdr:rowOff>80569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09115"/>
          <a:ext cx="889000" cy="1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78465</xdr:rowOff>
    </xdr:from>
    <xdr:to>
      <xdr:col>45</xdr:col>
      <xdr:colOff>177800</xdr:colOff>
      <xdr:row>97</xdr:row>
      <xdr:rowOff>79414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09115"/>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59510</xdr:rowOff>
    </xdr:from>
    <xdr:to>
      <xdr:col>41</xdr:col>
      <xdr:colOff>101600</xdr:colOff>
      <xdr:row>98</xdr:row>
      <xdr:rowOff>161110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86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152237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95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81890</xdr:rowOff>
    </xdr:from>
    <xdr:to>
      <xdr:col>55</xdr:col>
      <xdr:colOff>50800</xdr:colOff>
      <xdr:row>99</xdr:row>
      <xdr:rowOff>12040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168267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29769</xdr:rowOff>
    </xdr:from>
    <xdr:to>
      <xdr:col>50</xdr:col>
      <xdr:colOff>165100</xdr:colOff>
      <xdr:row>98</xdr:row>
      <xdr:rowOff>131369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122496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2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27665</xdr:rowOff>
    </xdr:from>
    <xdr:to>
      <xdr:col>46</xdr:col>
      <xdr:colOff>38100</xdr:colOff>
      <xdr:row>97</xdr:row>
      <xdr:rowOff>129265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145792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3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28614</xdr:rowOff>
    </xdr:from>
    <xdr:to>
      <xdr:col>41</xdr:col>
      <xdr:colOff>101600</xdr:colOff>
      <xdr:row>97</xdr:row>
      <xdr:rowOff>130214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146741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121894</xdr:rowOff>
    </xdr:from>
    <xdr:to>
      <xdr:col>85</xdr:col>
      <xdr:colOff>127000</xdr:colOff>
      <xdr:row>32</xdr:row>
      <xdr:rowOff>163356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5436844"/>
          <a:ext cx="838200" cy="2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124978</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640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163356</xdr:rowOff>
    </xdr:from>
    <xdr:to>
      <xdr:col>81</xdr:col>
      <xdr:colOff>50800</xdr:colOff>
      <xdr:row>36</xdr:row>
      <xdr:rowOff>157392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5649756"/>
          <a:ext cx="889000" cy="67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82485</xdr:rowOff>
    </xdr:from>
    <xdr:to>
      <xdr:col>76</xdr:col>
      <xdr:colOff>114300</xdr:colOff>
      <xdr:row>36</xdr:row>
      <xdr:rowOff>157392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083235"/>
          <a:ext cx="889000" cy="2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82485</xdr:rowOff>
    </xdr:from>
    <xdr:to>
      <xdr:col>71</xdr:col>
      <xdr:colOff>177800</xdr:colOff>
      <xdr:row>36</xdr:row>
      <xdr:rowOff>80790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083235"/>
          <a:ext cx="889000" cy="16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134789</xdr:rowOff>
    </xdr:from>
    <xdr:to>
      <xdr:col>72</xdr:col>
      <xdr:colOff>38100</xdr:colOff>
      <xdr:row>39</xdr:row>
      <xdr:rowOff>64939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56066</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131915</xdr:rowOff>
    </xdr:from>
    <xdr:to>
      <xdr:col>67</xdr:col>
      <xdr:colOff>101600</xdr:colOff>
      <xdr:row>39</xdr:row>
      <xdr:rowOff>62065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4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53192</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7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71094</xdr:rowOff>
    </xdr:from>
    <xdr:to>
      <xdr:col>85</xdr:col>
      <xdr:colOff>177800</xdr:colOff>
      <xdr:row>32</xdr:row>
      <xdr:rowOff>1244</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53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24121</xdr:rowOff>
    </xdr:from>
    <xdr:ext cx="599010"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53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112556</xdr:rowOff>
    </xdr:from>
    <xdr:to>
      <xdr:col>81</xdr:col>
      <xdr:colOff>101600</xdr:colOff>
      <xdr:row>33</xdr:row>
      <xdr:rowOff>42706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55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59233</xdr:rowOff>
    </xdr:from>
    <xdr:ext cx="59901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181795" y="537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106592</xdr:rowOff>
    </xdr:from>
    <xdr:to>
      <xdr:col>76</xdr:col>
      <xdr:colOff>165100</xdr:colOff>
      <xdr:row>37</xdr:row>
      <xdr:rowOff>36742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27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53269</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292795" y="605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31685</xdr:rowOff>
    </xdr:from>
    <xdr:to>
      <xdr:col>72</xdr:col>
      <xdr:colOff>38100</xdr:colOff>
      <xdr:row>35</xdr:row>
      <xdr:rowOff>133285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0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149812</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03795" y="580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29990</xdr:rowOff>
    </xdr:from>
    <xdr:to>
      <xdr:col>67</xdr:col>
      <xdr:colOff>101600</xdr:colOff>
      <xdr:row>36</xdr:row>
      <xdr:rowOff>131590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2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148117</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14795" y="597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104020</xdr:rowOff>
    </xdr:from>
    <xdr:to>
      <xdr:col>85</xdr:col>
      <xdr:colOff>127000</xdr:colOff>
      <xdr:row>77</xdr:row>
      <xdr:rowOff>116004</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5481300" y="13305670"/>
          <a:ext cx="8382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106607</xdr:rowOff>
    </xdr:from>
    <xdr:to>
      <xdr:col>81</xdr:col>
      <xdr:colOff>50800</xdr:colOff>
      <xdr:row>77</xdr:row>
      <xdr:rowOff>116004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4592300" y="13308257"/>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94693</xdr:rowOff>
    </xdr:from>
    <xdr:to>
      <xdr:col>76</xdr:col>
      <xdr:colOff>114300</xdr:colOff>
      <xdr:row>77</xdr:row>
      <xdr:rowOff>106607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703300" y="13296343"/>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94693</xdr:rowOff>
    </xdr:from>
    <xdr:to>
      <xdr:col>71</xdr:col>
      <xdr:colOff>177800</xdr:colOff>
      <xdr:row>77</xdr:row>
      <xdr:rowOff>113091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2814300" y="13296343"/>
          <a:ext cx="889000" cy="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57508</xdr:rowOff>
    </xdr:from>
    <xdr:to>
      <xdr:col>72</xdr:col>
      <xdr:colOff>38100</xdr:colOff>
      <xdr:row>77</xdr:row>
      <xdr:rowOff>159108</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150235</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46436</xdr:rowOff>
    </xdr:from>
    <xdr:to>
      <xdr:col>67</xdr:col>
      <xdr:colOff>101600</xdr:colOff>
      <xdr:row>77</xdr:row>
      <xdr:rowOff>148036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164563</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53220</xdr:rowOff>
    </xdr:from>
    <xdr:to>
      <xdr:col>85</xdr:col>
      <xdr:colOff>177800</xdr:colOff>
      <xdr:row>77</xdr:row>
      <xdr:rowOff>154820</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32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31647</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32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65204</xdr:rowOff>
    </xdr:from>
    <xdr:to>
      <xdr:col>81</xdr:col>
      <xdr:colOff>101600</xdr:colOff>
      <xdr:row>77</xdr:row>
      <xdr:rowOff>166804</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32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157931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35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55807</xdr:rowOff>
    </xdr:from>
    <xdr:to>
      <xdr:col>76</xdr:col>
      <xdr:colOff>165100</xdr:colOff>
      <xdr:row>77</xdr:row>
      <xdr:rowOff>157407</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32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148534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35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43893</xdr:rowOff>
    </xdr:from>
    <xdr:to>
      <xdr:col>72</xdr:col>
      <xdr:colOff>38100</xdr:colOff>
      <xdr:row>77</xdr:row>
      <xdr:rowOff>145493</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324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162020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2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62291</xdr:rowOff>
    </xdr:from>
    <xdr:to>
      <xdr:col>67</xdr:col>
      <xdr:colOff>101600</xdr:colOff>
      <xdr:row>77</xdr:row>
      <xdr:rowOff>163891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32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155018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96</xdr:row>
      <xdr:rowOff>35577</xdr:rowOff>
    </xdr:from>
    <xdr:ext cx="685572"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760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92433</xdr:rowOff>
    </xdr:from>
    <xdr:to>
      <xdr:col>85</xdr:col>
      <xdr:colOff>126364</xdr:colOff>
      <xdr:row>99</xdr:row>
      <xdr:rowOff>44293</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6551633"/>
          <a:ext cx="1269" cy="46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87208</xdr:rowOff>
    </xdr:from>
    <xdr:ext cx="378565"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706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44293</xdr:rowOff>
    </xdr:from>
    <xdr:to>
      <xdr:col>86</xdr:col>
      <xdr:colOff>25400</xdr:colOff>
      <xdr:row>99</xdr:row>
      <xdr:rowOff>44293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701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39110</xdr:rowOff>
    </xdr:from>
    <xdr:ext cx="690189"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63268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92433</xdr:rowOff>
    </xdr:from>
    <xdr:to>
      <xdr:col>86</xdr:col>
      <xdr:colOff>25400</xdr:colOff>
      <xdr:row>96</xdr:row>
      <xdr:rowOff>92433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65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38243</xdr:rowOff>
    </xdr:from>
    <xdr:to>
      <xdr:col>85</xdr:col>
      <xdr:colOff>127000</xdr:colOff>
      <xdr:row>96</xdr:row>
      <xdr:rowOff>92433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5481300" y="15983093"/>
          <a:ext cx="838200" cy="56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131658</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933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153231</xdr:rowOff>
    </xdr:from>
    <xdr:to>
      <xdr:col>85</xdr:col>
      <xdr:colOff>177800</xdr:colOff>
      <xdr:row>99</xdr:row>
      <xdr:rowOff>83381</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6268700" y="1695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38243</xdr:rowOff>
    </xdr:from>
    <xdr:to>
      <xdr:col>81</xdr:col>
      <xdr:colOff>50800</xdr:colOff>
      <xdr:row>93</xdr:row>
      <xdr:rowOff>80510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4592300" y="15983093"/>
          <a:ext cx="889000" cy="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152143</xdr:rowOff>
    </xdr:from>
    <xdr:to>
      <xdr:col>81</xdr:col>
      <xdr:colOff>101600</xdr:colOff>
      <xdr:row>99</xdr:row>
      <xdr:rowOff>82293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5430500" y="169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73420</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14111" y="1704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16424</xdr:rowOff>
    </xdr:from>
    <xdr:to>
      <xdr:col>76</xdr:col>
      <xdr:colOff>114300</xdr:colOff>
      <xdr:row>93</xdr:row>
      <xdr:rowOff>80510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3703300" y="15446924"/>
          <a:ext cx="889000" cy="57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150037</xdr:rowOff>
    </xdr:from>
    <xdr:to>
      <xdr:col>76</xdr:col>
      <xdr:colOff>165100</xdr:colOff>
      <xdr:row>99</xdr:row>
      <xdr:rowOff>80187</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541500" y="169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71314</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70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16424</xdr:rowOff>
    </xdr:from>
    <xdr:to>
      <xdr:col>71</xdr:col>
      <xdr:colOff>177800</xdr:colOff>
      <xdr:row>93</xdr:row>
      <xdr:rowOff>94411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2814300" y="15446924"/>
          <a:ext cx="889000" cy="59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117033</xdr:rowOff>
    </xdr:from>
    <xdr:to>
      <xdr:col>72</xdr:col>
      <xdr:colOff>38100</xdr:colOff>
      <xdr:row>99</xdr:row>
      <xdr:rowOff>47183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3652500" y="1691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38310</xdr:rowOff>
    </xdr:from>
    <xdr:ext cx="59901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03795" y="1701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156119</xdr:rowOff>
    </xdr:from>
    <xdr:to>
      <xdr:col>67</xdr:col>
      <xdr:colOff>101600</xdr:colOff>
      <xdr:row>99</xdr:row>
      <xdr:rowOff>86269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763500" y="1695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77396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705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41633</xdr:rowOff>
    </xdr:from>
    <xdr:to>
      <xdr:col>85</xdr:col>
      <xdr:colOff>177800</xdr:colOff>
      <xdr:row>96</xdr:row>
      <xdr:rowOff>143233</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6268700" y="165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166110</xdr:rowOff>
    </xdr:from>
    <xdr:ext cx="690189"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4538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158893</xdr:rowOff>
    </xdr:from>
    <xdr:to>
      <xdr:col>81</xdr:col>
      <xdr:colOff>101600</xdr:colOff>
      <xdr:row>93</xdr:row>
      <xdr:rowOff>89043</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5430500" y="159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91</xdr:row>
      <xdr:rowOff>105570</xdr:rowOff>
    </xdr:from>
    <xdr:ext cx="69018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136205" y="157075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29710</xdr:rowOff>
    </xdr:from>
    <xdr:to>
      <xdr:col>76</xdr:col>
      <xdr:colOff>165100</xdr:colOff>
      <xdr:row>93</xdr:row>
      <xdr:rowOff>131310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541500" y="159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147837</xdr:rowOff>
    </xdr:from>
    <xdr:ext cx="69018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247205" y="15749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137074</xdr:rowOff>
    </xdr:from>
    <xdr:to>
      <xdr:col>72</xdr:col>
      <xdr:colOff>38100</xdr:colOff>
      <xdr:row>90</xdr:row>
      <xdr:rowOff>67224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652500" y="153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88</xdr:row>
      <xdr:rowOff>83751</xdr:rowOff>
    </xdr:from>
    <xdr:ext cx="69018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358205" y="15171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43611</xdr:rowOff>
    </xdr:from>
    <xdr:to>
      <xdr:col>67</xdr:col>
      <xdr:colOff>101600</xdr:colOff>
      <xdr:row>93</xdr:row>
      <xdr:rowOff>145211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2763500" y="159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91</xdr:row>
      <xdr:rowOff>161738</xdr:rowOff>
    </xdr:from>
    <xdr:ext cx="690189"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469205" y="15763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137688</xdr:rowOff>
    </xdr:from>
    <xdr:to>
      <xdr:col>116</xdr:col>
      <xdr:colOff>63500</xdr:colOff>
      <xdr:row>38</xdr:row>
      <xdr:rowOff>137826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1323300" y="6652788"/>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137826</xdr:rowOff>
    </xdr:from>
    <xdr:to>
      <xdr:col>111</xdr:col>
      <xdr:colOff>177800</xdr:colOff>
      <xdr:row>38</xdr:row>
      <xdr:rowOff>138009</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0434300" y="665292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122738</xdr:rowOff>
    </xdr:from>
    <xdr:to>
      <xdr:col>107</xdr:col>
      <xdr:colOff>50800</xdr:colOff>
      <xdr:row>38</xdr:row>
      <xdr:rowOff>138009</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6637838"/>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122738</xdr:rowOff>
    </xdr:from>
    <xdr:to>
      <xdr:col>102</xdr:col>
      <xdr:colOff>114300</xdr:colOff>
      <xdr:row>38</xdr:row>
      <xdr:rowOff>138329</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18656300" y="6637838"/>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114412</xdr:rowOff>
    </xdr:from>
    <xdr:to>
      <xdr:col>102</xdr:col>
      <xdr:colOff>165100</xdr:colOff>
      <xdr:row>38</xdr:row>
      <xdr:rowOff>44562</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61089</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10428"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103759</xdr:rowOff>
    </xdr:from>
    <xdr:to>
      <xdr:col>98</xdr:col>
      <xdr:colOff>38100</xdr:colOff>
      <xdr:row>38</xdr:row>
      <xdr:rowOff>33910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21428"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86888</xdr:rowOff>
    </xdr:from>
    <xdr:to>
      <xdr:col>116</xdr:col>
      <xdr:colOff>114300</xdr:colOff>
      <xdr:row>39</xdr:row>
      <xdr:rowOff>17038</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1815</xdr:rowOff>
    </xdr:from>
    <xdr:ext cx="313932"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516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87026</xdr:rowOff>
    </xdr:from>
    <xdr:to>
      <xdr:col>112</xdr:col>
      <xdr:colOff>38100</xdr:colOff>
      <xdr:row>39</xdr:row>
      <xdr:rowOff>17176</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8303</xdr:rowOff>
    </xdr:from>
    <xdr:ext cx="313932"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66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87209</xdr:rowOff>
    </xdr:from>
    <xdr:to>
      <xdr:col>107</xdr:col>
      <xdr:colOff>101600</xdr:colOff>
      <xdr:row>39</xdr:row>
      <xdr:rowOff>17359</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6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8486</xdr:rowOff>
    </xdr:from>
    <xdr:ext cx="313932"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77333" y="669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71938</xdr:rowOff>
    </xdr:from>
    <xdr:to>
      <xdr:col>102</xdr:col>
      <xdr:colOff>165100</xdr:colOff>
      <xdr:row>39</xdr:row>
      <xdr:rowOff>2088</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65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164665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67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8806</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99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8520</xdr:rowOff>
    </xdr:from>
    <xdr:to>
      <xdr:col>116</xdr:col>
      <xdr:colOff>63500</xdr:colOff>
      <xdr:row>52</xdr:row>
      <xdr:rowOff>118397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8752470"/>
          <a:ext cx="838200" cy="2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118397</xdr:rowOff>
    </xdr:from>
    <xdr:to>
      <xdr:col>111</xdr:col>
      <xdr:colOff>177800</xdr:colOff>
      <xdr:row>58</xdr:row>
      <xdr:rowOff>83837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9033797"/>
          <a:ext cx="889000" cy="99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83837</xdr:rowOff>
    </xdr:from>
    <xdr:to>
      <xdr:col>107</xdr:col>
      <xdr:colOff>50800</xdr:colOff>
      <xdr:row>58</xdr:row>
      <xdr:rowOff>118136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027937"/>
          <a:ext cx="889000" cy="3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127458</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118136</xdr:rowOff>
    </xdr:from>
    <xdr:to>
      <xdr:col>102</xdr:col>
      <xdr:colOff>114300</xdr:colOff>
      <xdr:row>58</xdr:row>
      <xdr:rowOff>131483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062236"/>
          <a:ext cx="8890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36737</xdr:rowOff>
    </xdr:from>
    <xdr:to>
      <xdr:col>102</xdr:col>
      <xdr:colOff>165100</xdr:colOff>
      <xdr:row>59</xdr:row>
      <xdr:rowOff>138337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101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129464</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102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42723</xdr:rowOff>
    </xdr:from>
    <xdr:to>
      <xdr:col>98</xdr:col>
      <xdr:colOff>38100</xdr:colOff>
      <xdr:row>59</xdr:row>
      <xdr:rowOff>144323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101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135450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129170</xdr:rowOff>
    </xdr:from>
    <xdr:to>
      <xdr:col>116</xdr:col>
      <xdr:colOff>114300</xdr:colOff>
      <xdr:row>51</xdr:row>
      <xdr:rowOff>59320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87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82197</xdr:rowOff>
    </xdr:from>
    <xdr:ext cx="599010"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865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67597</xdr:rowOff>
    </xdr:from>
    <xdr:to>
      <xdr:col>112</xdr:col>
      <xdr:colOff>38100</xdr:colOff>
      <xdr:row>52</xdr:row>
      <xdr:rowOff>169197</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89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51</xdr:row>
      <xdr:rowOff>14274</xdr:rowOff>
    </xdr:from>
    <xdr:ext cx="59901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23795" y="875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33037</xdr:rowOff>
    </xdr:from>
    <xdr:to>
      <xdr:col>107</xdr:col>
      <xdr:colOff>101600</xdr:colOff>
      <xdr:row>58</xdr:row>
      <xdr:rowOff>134637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9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151164</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7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67336</xdr:rowOff>
    </xdr:from>
    <xdr:to>
      <xdr:col>102</xdr:col>
      <xdr:colOff>165100</xdr:colOff>
      <xdr:row>58</xdr:row>
      <xdr:rowOff>168936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1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14013</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7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80683</xdr:rowOff>
    </xdr:from>
    <xdr:to>
      <xdr:col>98</xdr:col>
      <xdr:colOff>38100</xdr:colOff>
      <xdr:row>59</xdr:row>
      <xdr:rowOff>10833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27360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8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99586</xdr:rowOff>
    </xdr:from>
    <xdr:to>
      <xdr:col>116</xdr:col>
      <xdr:colOff>62864</xdr:colOff>
      <xdr:row>79</xdr:row>
      <xdr:rowOff>95112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2159595" y="12443986"/>
          <a:ext cx="1269" cy="1195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98939</xdr:rowOff>
    </xdr:from>
    <xdr:ext cx="534377" cy="259045"/>
    <xdr:sp macro="" textlink="">
      <xdr:nvSpPr>
        <xdr:cNvPr id="835" name="繰出金最小値テキスト">
          <a:extLst>
            <a:ext uri="{FF2B5EF4-FFF2-40B4-BE49-F238E27FC236}">
              <a16:creationId xmlns:a16="http://schemas.microsoft.com/office/drawing/2014/main" id="{00000000-0008-0000-0600-000043030000}"/>
            </a:ext>
          </a:extLst>
        </xdr:cNvPr>
        <xdr:cNvSpPr txBox="1"/>
      </xdr:nvSpPr>
      <xdr:spPr>
        <a:xfrm>
          <a:off x="22212300" y="136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95112</xdr:rowOff>
    </xdr:from>
    <xdr:to>
      <xdr:col>116</xdr:col>
      <xdr:colOff>152400</xdr:colOff>
      <xdr:row>79</xdr:row>
      <xdr:rowOff>95112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363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46263</xdr:rowOff>
    </xdr:from>
    <xdr:ext cx="599010" cy="259045"/>
    <xdr:sp macro="" textlink="">
      <xdr:nvSpPr>
        <xdr:cNvPr id="837" name="繰出金最大値テキスト">
          <a:extLst>
            <a:ext uri="{FF2B5EF4-FFF2-40B4-BE49-F238E27FC236}">
              <a16:creationId xmlns:a16="http://schemas.microsoft.com/office/drawing/2014/main" id="{00000000-0008-0000-0600-000045030000}"/>
            </a:ext>
          </a:extLst>
        </xdr:cNvPr>
        <xdr:cNvSpPr txBox="1"/>
      </xdr:nvSpPr>
      <xdr:spPr>
        <a:xfrm>
          <a:off x="22212300" y="1221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99586</xdr:rowOff>
    </xdr:from>
    <xdr:to>
      <xdr:col>116</xdr:col>
      <xdr:colOff>152400</xdr:colOff>
      <xdr:row>72</xdr:row>
      <xdr:rowOff>99586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44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18031</xdr:rowOff>
    </xdr:from>
    <xdr:to>
      <xdr:col>116</xdr:col>
      <xdr:colOff>63500</xdr:colOff>
      <xdr:row>74</xdr:row>
      <xdr:rowOff>107609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1323300" y="12190981"/>
          <a:ext cx="838200" cy="60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73271</xdr:rowOff>
    </xdr:from>
    <xdr:ext cx="534377" cy="259045"/>
    <xdr:sp macro="" textlink="">
      <xdr:nvSpPr>
        <xdr:cNvPr id="840" name="繰出金平均値テキスト">
          <a:extLst>
            <a:ext uri="{FF2B5EF4-FFF2-40B4-BE49-F238E27FC236}">
              <a16:creationId xmlns:a16="http://schemas.microsoft.com/office/drawing/2014/main" id="{00000000-0008-0000-0600-000048030000}"/>
            </a:ext>
          </a:extLst>
        </xdr:cNvPr>
        <xdr:cNvSpPr txBox="1"/>
      </xdr:nvSpPr>
      <xdr:spPr>
        <a:xfrm>
          <a:off x="22212300" y="13103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94844</xdr:rowOff>
    </xdr:from>
    <xdr:to>
      <xdr:col>116</xdr:col>
      <xdr:colOff>114300</xdr:colOff>
      <xdr:row>77</xdr:row>
      <xdr:rowOff>24994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21107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18031</xdr:rowOff>
    </xdr:from>
    <xdr:to>
      <xdr:col>111</xdr:col>
      <xdr:colOff>177800</xdr:colOff>
      <xdr:row>75</xdr:row>
      <xdr:rowOff>9017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0434300" y="12190981"/>
          <a:ext cx="889000" cy="6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81083</xdr:rowOff>
    </xdr:from>
    <xdr:to>
      <xdr:col>112</xdr:col>
      <xdr:colOff>38100</xdr:colOff>
      <xdr:row>77</xdr:row>
      <xdr:rowOff>11233</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1272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2360</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56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142465</xdr:rowOff>
    </xdr:from>
    <xdr:to>
      <xdr:col>107</xdr:col>
      <xdr:colOff>50800</xdr:colOff>
      <xdr:row>75</xdr:row>
      <xdr:rowOff>9017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9545300" y="12486865"/>
          <a:ext cx="889000" cy="3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88215</xdr:rowOff>
    </xdr:from>
    <xdr:to>
      <xdr:col>107</xdr:col>
      <xdr:colOff>101600</xdr:colOff>
      <xdr:row>77</xdr:row>
      <xdr:rowOff>18365</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038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9492</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16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142465</xdr:rowOff>
    </xdr:from>
    <xdr:to>
      <xdr:col>102</xdr:col>
      <xdr:colOff>114300</xdr:colOff>
      <xdr:row>75</xdr:row>
      <xdr:rowOff>154983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8656300" y="12486865"/>
          <a:ext cx="889000" cy="5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135120</xdr:rowOff>
    </xdr:from>
    <xdr:to>
      <xdr:col>102</xdr:col>
      <xdr:colOff>165100</xdr:colOff>
      <xdr:row>78</xdr:row>
      <xdr:rowOff>65270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9494500" y="1333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56397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278111" y="1342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140128</xdr:rowOff>
    </xdr:from>
    <xdr:to>
      <xdr:col>98</xdr:col>
      <xdr:colOff>38100</xdr:colOff>
      <xdr:row>78</xdr:row>
      <xdr:rowOff>70278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8605500" y="1334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61405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389111" y="134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56809</xdr:rowOff>
    </xdr:from>
    <xdr:to>
      <xdr:col>116</xdr:col>
      <xdr:colOff>114300</xdr:colOff>
      <xdr:row>74</xdr:row>
      <xdr:rowOff>158409</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2110700" y="127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79686</xdr:rowOff>
    </xdr:from>
    <xdr:ext cx="599010" cy="259045"/>
    <xdr:sp macro="" textlink="">
      <xdr:nvSpPr>
        <xdr:cNvPr id="859" name="繰出金該当値テキスト">
          <a:extLst>
            <a:ext uri="{FF2B5EF4-FFF2-40B4-BE49-F238E27FC236}">
              <a16:creationId xmlns:a16="http://schemas.microsoft.com/office/drawing/2014/main" id="{00000000-0008-0000-0600-00005B030000}"/>
            </a:ext>
          </a:extLst>
        </xdr:cNvPr>
        <xdr:cNvSpPr txBox="1"/>
      </xdr:nvSpPr>
      <xdr:spPr>
        <a:xfrm>
          <a:off x="22212300" y="1259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138681</xdr:rowOff>
    </xdr:from>
    <xdr:to>
      <xdr:col>112</xdr:col>
      <xdr:colOff>38100</xdr:colOff>
      <xdr:row>71</xdr:row>
      <xdr:rowOff>68831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1272500" y="12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85358</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191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129667</xdr:rowOff>
    </xdr:from>
    <xdr:to>
      <xdr:col>107</xdr:col>
      <xdr:colOff>101600</xdr:colOff>
      <xdr:row>75</xdr:row>
      <xdr:rowOff>59817</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0383500" y="128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76344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59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91665</xdr:rowOff>
    </xdr:from>
    <xdr:to>
      <xdr:col>102</xdr:col>
      <xdr:colOff>165100</xdr:colOff>
      <xdr:row>73</xdr:row>
      <xdr:rowOff>21815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9494500" y="124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38342</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221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104184</xdr:rowOff>
    </xdr:from>
    <xdr:to>
      <xdr:col>98</xdr:col>
      <xdr:colOff>38100</xdr:colOff>
      <xdr:row>76</xdr:row>
      <xdr:rowOff>34333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8605500" y="12962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50861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3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9,216,471</a:t>
          </a:r>
          <a:r>
            <a:rPr kumimoji="1" lang="ja-JP" altLang="en-US" sz="1300">
              <a:latin typeface="ＭＳ Ｐゴシック" panose="020B0600070205080204" pitchFamily="50" charset="-128"/>
              <a:ea typeface="ＭＳ Ｐゴシック" panose="020B0600070205080204" pitchFamily="50" charset="-128"/>
            </a:rPr>
            <a:t>円と大きくなっている。人件費は類似団体中４番目に高い金額となっているが、東日本大震災に伴う復旧復興事業に対するマンパワー不足を解消するため任期付職員の採用や再任用制度の導入など職員数を増やしてきていることが要因である。住民一人当たりのコストのうち最も高い割合を示しているのが普通建設事業費の</a:t>
          </a:r>
          <a:r>
            <a:rPr kumimoji="1" lang="en-US" altLang="ja-JP" sz="1300">
              <a:latin typeface="ＭＳ Ｐゴシック" panose="020B0600070205080204" pitchFamily="50" charset="-128"/>
              <a:ea typeface="ＭＳ Ｐゴシック" panose="020B0600070205080204" pitchFamily="50" charset="-128"/>
            </a:rPr>
            <a:t>5,810,974</a:t>
          </a:r>
          <a:r>
            <a:rPr kumimoji="1" lang="ja-JP" altLang="en-US" sz="1300">
              <a:latin typeface="ＭＳ Ｐゴシック" panose="020B0600070205080204" pitchFamily="50" charset="-128"/>
              <a:ea typeface="ＭＳ Ｐゴシック" panose="020B0600070205080204" pitchFamily="50" charset="-128"/>
            </a:rPr>
            <a:t>円で、類似団体平均から大きく突出している状況である。これは東日本大震災に係る復旧復興事業の増加による影響であり、復興の進捗状況によって今後は減少していくものと思われる。次いで高い値を示しているのが積立金で</a:t>
          </a:r>
          <a:r>
            <a:rPr kumimoji="1" lang="en-US" altLang="ja-JP" sz="1300">
              <a:latin typeface="ＭＳ Ｐゴシック" panose="020B0600070205080204" pitchFamily="50" charset="-128"/>
              <a:ea typeface="ＭＳ Ｐゴシック" panose="020B0600070205080204" pitchFamily="50" charset="-128"/>
            </a:rPr>
            <a:t>1,224,061</a:t>
          </a:r>
          <a:r>
            <a:rPr kumimoji="1" lang="ja-JP" altLang="en-US" sz="1300">
              <a:latin typeface="ＭＳ Ｐゴシック" panose="020B0600070205080204" pitchFamily="50" charset="-128"/>
              <a:ea typeface="ＭＳ Ｐゴシック" panose="020B0600070205080204" pitchFamily="50" charset="-128"/>
            </a:rPr>
            <a:t>円で、普通建設事業同様に類似団体内で最も高い状況である。これは復興事業の財源である東日本大震災復興交付金を基金に積立てしているためである。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復旧復興事業が完了する数年後までは、同じような状況で推移するものと思われるが、いかに効果的な投資でコストを削減できるかについて徹底して努めていくこととしている。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6,637
6,464
65.35
61,451,138
61,169,718
99,766
3,588,490
5,830,830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130556</xdr:rowOff>
    </xdr:from>
    <xdr:to>
      <xdr:col>24</xdr:col>
      <xdr:colOff>62865</xdr:colOff>
      <xdr:row>37</xdr:row>
      <xdr:rowOff>153289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74056"/>
          <a:ext cx="1270" cy="122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157116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153289</xdr:rowOff>
    </xdr:from>
    <xdr:to>
      <xdr:col>24</xdr:col>
      <xdr:colOff>152400</xdr:colOff>
      <xdr:row>37</xdr:row>
      <xdr:rowOff>153289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77233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130556</xdr:rowOff>
    </xdr:from>
    <xdr:to>
      <xdr:col>24</xdr:col>
      <xdr:colOff>152400</xdr:colOff>
      <xdr:row>30</xdr:row>
      <xdr:rowOff>130556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2032</xdr:rowOff>
    </xdr:from>
    <xdr:to>
      <xdr:col>24</xdr:col>
      <xdr:colOff>63500</xdr:colOff>
      <xdr:row>30</xdr:row>
      <xdr:rowOff>130556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145532"/>
          <a:ext cx="838200" cy="1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35577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57150</xdr:rowOff>
    </xdr:from>
    <xdr:to>
      <xdr:col>24</xdr:col>
      <xdr:colOff>114300</xdr:colOff>
      <xdr:row>34</xdr:row>
      <xdr:rowOff>158750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2032</xdr:rowOff>
    </xdr:from>
    <xdr:to>
      <xdr:col>19</xdr:col>
      <xdr:colOff>177800</xdr:colOff>
      <xdr:row>30</xdr:row>
      <xdr:rowOff>46990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145532"/>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44323</xdr:rowOff>
    </xdr:from>
    <xdr:to>
      <xdr:col>20</xdr:col>
      <xdr:colOff>38100</xdr:colOff>
      <xdr:row>34</xdr:row>
      <xdr:rowOff>145923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137050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46990</xdr:rowOff>
    </xdr:from>
    <xdr:to>
      <xdr:col>15</xdr:col>
      <xdr:colOff>50800</xdr:colOff>
      <xdr:row>31</xdr:row>
      <xdr:rowOff>36195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190490"/>
          <a:ext cx="889000" cy="1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762</xdr:rowOff>
    </xdr:from>
    <xdr:to>
      <xdr:col>15</xdr:col>
      <xdr:colOff>101600</xdr:colOff>
      <xdr:row>34</xdr:row>
      <xdr:rowOff>102362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93489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36195</xdr:rowOff>
    </xdr:from>
    <xdr:to>
      <xdr:col>10</xdr:col>
      <xdr:colOff>114300</xdr:colOff>
      <xdr:row>31</xdr:row>
      <xdr:rowOff>164592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51145"/>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151511</xdr:rowOff>
    </xdr:from>
    <xdr:to>
      <xdr:col>10</xdr:col>
      <xdr:colOff>165100</xdr:colOff>
      <xdr:row>36</xdr:row>
      <xdr:rowOff>81661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72788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28702</xdr:rowOff>
    </xdr:from>
    <xdr:to>
      <xdr:col>6</xdr:col>
      <xdr:colOff>38100</xdr:colOff>
      <xdr:row>36</xdr:row>
      <xdr:rowOff>130302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121429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79756</xdr:rowOff>
    </xdr:from>
    <xdr:to>
      <xdr:col>24</xdr:col>
      <xdr:colOff>114300</xdr:colOff>
      <xdr:row>31</xdr:row>
      <xdr:rowOff>9906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32783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7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122682</xdr:rowOff>
    </xdr:from>
    <xdr:to>
      <xdr:col>20</xdr:col>
      <xdr:colOff>38100</xdr:colOff>
      <xdr:row>30</xdr:row>
      <xdr:rowOff>52832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09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69359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48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167640</xdr:rowOff>
    </xdr:from>
    <xdr:to>
      <xdr:col>15</xdr:col>
      <xdr:colOff>101600</xdr:colOff>
      <xdr:row>30</xdr:row>
      <xdr:rowOff>97790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1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114317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49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156845</xdr:rowOff>
    </xdr:from>
    <xdr:to>
      <xdr:col>10</xdr:col>
      <xdr:colOff>165100</xdr:colOff>
      <xdr:row>31</xdr:row>
      <xdr:rowOff>86995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103522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0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113792</xdr:rowOff>
    </xdr:from>
    <xdr:to>
      <xdr:col>6</xdr:col>
      <xdr:colOff>38100</xdr:colOff>
      <xdr:row>32</xdr:row>
      <xdr:rowOff>43942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60469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110557</xdr:rowOff>
    </xdr:from>
    <xdr:to>
      <xdr:col>24</xdr:col>
      <xdr:colOff>62865</xdr:colOff>
      <xdr:row>59</xdr:row>
      <xdr:rowOff>78876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711757"/>
          <a:ext cx="1270" cy="482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109885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2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78876</xdr:rowOff>
    </xdr:from>
    <xdr:to>
      <xdr:col>24</xdr:col>
      <xdr:colOff>152400</xdr:colOff>
      <xdr:row>59</xdr:row>
      <xdr:rowOff>78876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94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57234</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486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110557</xdr:rowOff>
    </xdr:from>
    <xdr:to>
      <xdr:col>24</xdr:col>
      <xdr:colOff>152400</xdr:colOff>
      <xdr:row>56</xdr:row>
      <xdr:rowOff>110557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1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150710</xdr:rowOff>
    </xdr:from>
    <xdr:to>
      <xdr:col>24</xdr:col>
      <xdr:colOff>63500</xdr:colOff>
      <xdr:row>56</xdr:row>
      <xdr:rowOff>110557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237560"/>
          <a:ext cx="838200" cy="4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154335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98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4458</xdr:rowOff>
    </xdr:from>
    <xdr:to>
      <xdr:col>24</xdr:col>
      <xdr:colOff>114300</xdr:colOff>
      <xdr:row>59</xdr:row>
      <xdr:rowOff>106058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12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150710</xdr:rowOff>
    </xdr:from>
    <xdr:to>
      <xdr:col>19</xdr:col>
      <xdr:colOff>177800</xdr:colOff>
      <xdr:row>54</xdr:row>
      <xdr:rowOff>42506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237560"/>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4428</xdr:rowOff>
    </xdr:from>
    <xdr:to>
      <xdr:col>20</xdr:col>
      <xdr:colOff>38100</xdr:colOff>
      <xdr:row>59</xdr:row>
      <xdr:rowOff>106028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11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97155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21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49224</xdr:rowOff>
    </xdr:from>
    <xdr:to>
      <xdr:col>15</xdr:col>
      <xdr:colOff>50800</xdr:colOff>
      <xdr:row>54</xdr:row>
      <xdr:rowOff>42506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8793174"/>
          <a:ext cx="889000" cy="5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6304</xdr:rowOff>
    </xdr:from>
    <xdr:to>
      <xdr:col>15</xdr:col>
      <xdr:colOff>101600</xdr:colOff>
      <xdr:row>59</xdr:row>
      <xdr:rowOff>107904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12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99031</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21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49224</xdr:rowOff>
    </xdr:from>
    <xdr:to>
      <xdr:col>10</xdr:col>
      <xdr:colOff>114300</xdr:colOff>
      <xdr:row>54</xdr:row>
      <xdr:rowOff>76898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8793174"/>
          <a:ext cx="889000" cy="5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157876</xdr:rowOff>
    </xdr:from>
    <xdr:to>
      <xdr:col>10</xdr:col>
      <xdr:colOff>165100</xdr:colOff>
      <xdr:row>59</xdr:row>
      <xdr:rowOff>88026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1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79153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9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21526</xdr:rowOff>
    </xdr:from>
    <xdr:to>
      <xdr:col>6</xdr:col>
      <xdr:colOff>38100</xdr:colOff>
      <xdr:row>59</xdr:row>
      <xdr:rowOff>123126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1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114253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2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59757</xdr:rowOff>
    </xdr:from>
    <xdr:to>
      <xdr:col>24</xdr:col>
      <xdr:colOff>114300</xdr:colOff>
      <xdr:row>56</xdr:row>
      <xdr:rowOff>161357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12784</xdr:rowOff>
    </xdr:from>
    <xdr:ext cx="690189"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13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99910</xdr:rowOff>
    </xdr:from>
    <xdr:to>
      <xdr:col>20</xdr:col>
      <xdr:colOff>38100</xdr:colOff>
      <xdr:row>54</xdr:row>
      <xdr:rowOff>30060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1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46587</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52205" y="8961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163156</xdr:rowOff>
    </xdr:from>
    <xdr:to>
      <xdr:col>15</xdr:col>
      <xdr:colOff>101600</xdr:colOff>
      <xdr:row>54</xdr:row>
      <xdr:rowOff>93306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109833</xdr:rowOff>
    </xdr:from>
    <xdr:ext cx="690189"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563205" y="90252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169874</xdr:rowOff>
    </xdr:from>
    <xdr:to>
      <xdr:col>10</xdr:col>
      <xdr:colOff>165100</xdr:colOff>
      <xdr:row>51</xdr:row>
      <xdr:rowOff>100024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87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116551</xdr:rowOff>
    </xdr:from>
    <xdr:ext cx="690189"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674205" y="8517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26098</xdr:rowOff>
    </xdr:from>
    <xdr:to>
      <xdr:col>6</xdr:col>
      <xdr:colOff>38100</xdr:colOff>
      <xdr:row>54</xdr:row>
      <xdr:rowOff>127698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2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144225</xdr:rowOff>
    </xdr:from>
    <xdr:ext cx="690189"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85205" y="9059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39732</xdr:rowOff>
    </xdr:from>
    <xdr:to>
      <xdr:col>24</xdr:col>
      <xdr:colOff>62865</xdr:colOff>
      <xdr:row>78</xdr:row>
      <xdr:rowOff>14860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3069932"/>
          <a:ext cx="1270" cy="31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18687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9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14860</xdr:rowOff>
    </xdr:from>
    <xdr:to>
      <xdr:col>24</xdr:col>
      <xdr:colOff>152400</xdr:colOff>
      <xdr:row>78</xdr:row>
      <xdr:rowOff>14860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8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157860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84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39732</xdr:rowOff>
    </xdr:from>
    <xdr:to>
      <xdr:col>24</xdr:col>
      <xdr:colOff>152400</xdr:colOff>
      <xdr:row>76</xdr:row>
      <xdr:rowOff>39732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6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96824</xdr:rowOff>
    </xdr:from>
    <xdr:to>
      <xdr:col>24</xdr:col>
      <xdr:colOff>63500</xdr:colOff>
      <xdr:row>76</xdr:row>
      <xdr:rowOff>39732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55574"/>
          <a:ext cx="838200" cy="1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18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38418</xdr:rowOff>
    </xdr:from>
    <xdr:to>
      <xdr:col>24</xdr:col>
      <xdr:colOff>114300</xdr:colOff>
      <xdr:row>77</xdr:row>
      <xdr:rowOff>140018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66779</xdr:rowOff>
    </xdr:from>
    <xdr:to>
      <xdr:col>19</xdr:col>
      <xdr:colOff>177800</xdr:colOff>
      <xdr:row>75</xdr:row>
      <xdr:rowOff>96824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25529"/>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31852</xdr:rowOff>
    </xdr:from>
    <xdr:to>
      <xdr:col>20</xdr:col>
      <xdr:colOff>38100</xdr:colOff>
      <xdr:row>77</xdr:row>
      <xdr:rowOff>133452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124579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32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5407</xdr:rowOff>
    </xdr:from>
    <xdr:to>
      <xdr:col>15</xdr:col>
      <xdr:colOff>50800</xdr:colOff>
      <xdr:row>75</xdr:row>
      <xdr:rowOff>66779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864157"/>
          <a:ext cx="889000" cy="6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29432</xdr:rowOff>
    </xdr:from>
    <xdr:to>
      <xdr:col>15</xdr:col>
      <xdr:colOff>101600</xdr:colOff>
      <xdr:row>77</xdr:row>
      <xdr:rowOff>131032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3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122159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2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88301</xdr:rowOff>
    </xdr:from>
    <xdr:to>
      <xdr:col>10</xdr:col>
      <xdr:colOff>114300</xdr:colOff>
      <xdr:row>75</xdr:row>
      <xdr:rowOff>5407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261251"/>
          <a:ext cx="889000" cy="60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44014</xdr:rowOff>
    </xdr:from>
    <xdr:to>
      <xdr:col>10</xdr:col>
      <xdr:colOff>165100</xdr:colOff>
      <xdr:row>77</xdr:row>
      <xdr:rowOff>145614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4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136741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3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70965</xdr:rowOff>
    </xdr:from>
    <xdr:to>
      <xdr:col>6</xdr:col>
      <xdr:colOff>38100</xdr:colOff>
      <xdr:row>78</xdr:row>
      <xdr:rowOff>1115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163692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6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160382</xdr:rowOff>
    </xdr:from>
    <xdr:to>
      <xdr:col>24</xdr:col>
      <xdr:colOff>114300</xdr:colOff>
      <xdr:row>76</xdr:row>
      <xdr:rowOff>90532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113410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7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46024</xdr:rowOff>
    </xdr:from>
    <xdr:to>
      <xdr:col>20</xdr:col>
      <xdr:colOff>38100</xdr:colOff>
      <xdr:row>75</xdr:row>
      <xdr:rowOff>147625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04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164151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15979</xdr:rowOff>
    </xdr:from>
    <xdr:to>
      <xdr:col>15</xdr:col>
      <xdr:colOff>101600</xdr:colOff>
      <xdr:row>75</xdr:row>
      <xdr:rowOff>117579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134106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4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126057</xdr:rowOff>
    </xdr:from>
    <xdr:to>
      <xdr:col>10</xdr:col>
      <xdr:colOff>165100</xdr:colOff>
      <xdr:row>75</xdr:row>
      <xdr:rowOff>56207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72734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8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37501</xdr:rowOff>
    </xdr:from>
    <xdr:to>
      <xdr:col>6</xdr:col>
      <xdr:colOff>38100</xdr:colOff>
      <xdr:row>71</xdr:row>
      <xdr:rowOff>139101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2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155628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198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123707</xdr:rowOff>
    </xdr:from>
    <xdr:to>
      <xdr:col>24</xdr:col>
      <xdr:colOff>63500</xdr:colOff>
      <xdr:row>92</xdr:row>
      <xdr:rowOff>16170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554207"/>
          <a:ext cx="838200" cy="23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16170</xdr:rowOff>
    </xdr:from>
    <xdr:to>
      <xdr:col>19</xdr:col>
      <xdr:colOff>177800</xdr:colOff>
      <xdr:row>96</xdr:row>
      <xdr:rowOff>126197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789570"/>
          <a:ext cx="889000" cy="79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126197</xdr:rowOff>
    </xdr:from>
    <xdr:to>
      <xdr:col>15</xdr:col>
      <xdr:colOff>50800</xdr:colOff>
      <xdr:row>96</xdr:row>
      <xdr:rowOff>139672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85397"/>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139672</xdr:rowOff>
    </xdr:from>
    <xdr:to>
      <xdr:col>10</xdr:col>
      <xdr:colOff>114300</xdr:colOff>
      <xdr:row>96</xdr:row>
      <xdr:rowOff>162240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98872"/>
          <a:ext cx="8890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159739</xdr:rowOff>
    </xdr:from>
    <xdr:to>
      <xdr:col>10</xdr:col>
      <xdr:colOff>165100</xdr:colOff>
      <xdr:row>98</xdr:row>
      <xdr:rowOff>89889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81016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167297</xdr:rowOff>
    </xdr:from>
    <xdr:to>
      <xdr:col>6</xdr:col>
      <xdr:colOff>38100</xdr:colOff>
      <xdr:row>98</xdr:row>
      <xdr:rowOff>97447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88574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72907</xdr:rowOff>
    </xdr:from>
    <xdr:to>
      <xdr:col>24</xdr:col>
      <xdr:colOff>114300</xdr:colOff>
      <xdr:row>91</xdr:row>
      <xdr:rowOff>3057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50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25934</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4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136820</xdr:rowOff>
    </xdr:from>
    <xdr:to>
      <xdr:col>20</xdr:col>
      <xdr:colOff>38100</xdr:colOff>
      <xdr:row>92</xdr:row>
      <xdr:rowOff>66970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7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83497</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51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75397</xdr:rowOff>
    </xdr:from>
    <xdr:to>
      <xdr:col>15</xdr:col>
      <xdr:colOff>101600</xdr:colOff>
      <xdr:row>97</xdr:row>
      <xdr:rowOff>5547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22074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0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88872</xdr:rowOff>
    </xdr:from>
    <xdr:to>
      <xdr:col>10</xdr:col>
      <xdr:colOff>165100</xdr:colOff>
      <xdr:row>97</xdr:row>
      <xdr:rowOff>19022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35549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2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111440</xdr:rowOff>
    </xdr:from>
    <xdr:to>
      <xdr:col>6</xdr:col>
      <xdr:colOff>38100</xdr:colOff>
      <xdr:row>97</xdr:row>
      <xdr:rowOff>41590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7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58117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44008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6559108"/>
          <a:ext cx="1270" cy="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28785</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1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162135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633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44008</xdr:rowOff>
    </xdr:from>
    <xdr:to>
      <xdr:col>55</xdr:col>
      <xdr:colOff>88900</xdr:colOff>
      <xdr:row>38</xdr:row>
      <xdr:rowOff>44008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70777</xdr:rowOff>
    </xdr:from>
    <xdr:to>
      <xdr:col>55</xdr:col>
      <xdr:colOff>0</xdr:colOff>
      <xdr:row>38</xdr:row>
      <xdr:rowOff>78618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85877"/>
          <a:ext cx="8382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73235</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58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78201</xdr:rowOff>
    </xdr:from>
    <xdr:to>
      <xdr:col>55</xdr:col>
      <xdr:colOff>50800</xdr:colOff>
      <xdr:row>39</xdr:row>
      <xdr:rowOff>8351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9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140454</xdr:rowOff>
    </xdr:from>
    <xdr:to>
      <xdr:col>50</xdr:col>
      <xdr:colOff>114300</xdr:colOff>
      <xdr:row>38</xdr:row>
      <xdr:rowOff>70777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84104"/>
          <a:ext cx="8890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67960</xdr:rowOff>
    </xdr:from>
    <xdr:to>
      <xdr:col>50</xdr:col>
      <xdr:colOff>165100</xdr:colOff>
      <xdr:row>38</xdr:row>
      <xdr:rowOff>169560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160687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67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133642</xdr:rowOff>
    </xdr:from>
    <xdr:to>
      <xdr:col>45</xdr:col>
      <xdr:colOff>177800</xdr:colOff>
      <xdr:row>37</xdr:row>
      <xdr:rowOff>140454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5277142"/>
          <a:ext cx="889000" cy="120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60028</xdr:rowOff>
    </xdr:from>
    <xdr:to>
      <xdr:col>46</xdr:col>
      <xdr:colOff>38100</xdr:colOff>
      <xdr:row>38</xdr:row>
      <xdr:rowOff>161628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7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152755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6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133642</xdr:rowOff>
    </xdr:from>
    <xdr:to>
      <xdr:col>41</xdr:col>
      <xdr:colOff>50800</xdr:colOff>
      <xdr:row>30</xdr:row>
      <xdr:rowOff>158902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5277142"/>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34356</xdr:rowOff>
    </xdr:from>
    <xdr:to>
      <xdr:col>41</xdr:col>
      <xdr:colOff>101600</xdr:colOff>
      <xdr:row>38</xdr:row>
      <xdr:rowOff>135956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127083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64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57627</xdr:rowOff>
    </xdr:from>
    <xdr:to>
      <xdr:col>36</xdr:col>
      <xdr:colOff>165100</xdr:colOff>
      <xdr:row>38</xdr:row>
      <xdr:rowOff>159227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150354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6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27818</xdr:rowOff>
    </xdr:from>
    <xdr:to>
      <xdr:col>55</xdr:col>
      <xdr:colOff>50800</xdr:colOff>
      <xdr:row>38</xdr:row>
      <xdr:rowOff>129418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117685</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6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19977</xdr:rowOff>
    </xdr:from>
    <xdr:to>
      <xdr:col>50</xdr:col>
      <xdr:colOff>165100</xdr:colOff>
      <xdr:row>38</xdr:row>
      <xdr:rowOff>121577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138104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31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89654</xdr:rowOff>
    </xdr:from>
    <xdr:to>
      <xdr:col>46</xdr:col>
      <xdr:colOff>38100</xdr:colOff>
      <xdr:row>38</xdr:row>
      <xdr:rowOff>19804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36331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2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82842</xdr:rowOff>
    </xdr:from>
    <xdr:to>
      <xdr:col>41</xdr:col>
      <xdr:colOff>101600</xdr:colOff>
      <xdr:row>31</xdr:row>
      <xdr:rowOff>12992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2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29519</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594111" y="50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108102</xdr:rowOff>
    </xdr:from>
    <xdr:to>
      <xdr:col>36</xdr:col>
      <xdr:colOff>165100</xdr:colOff>
      <xdr:row>31</xdr:row>
      <xdr:rowOff>38252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2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54779</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05111" y="50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123973</xdr:rowOff>
    </xdr:from>
    <xdr:to>
      <xdr:col>54</xdr:col>
      <xdr:colOff>189865</xdr:colOff>
      <xdr:row>59</xdr:row>
      <xdr:rowOff>96109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9210823"/>
          <a:ext cx="1270" cy="1000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99936</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21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96109</xdr:rowOff>
    </xdr:from>
    <xdr:to>
      <xdr:col>55</xdr:col>
      <xdr:colOff>88900</xdr:colOff>
      <xdr:row>59</xdr:row>
      <xdr:rowOff>96109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21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70650</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98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123973</xdr:rowOff>
    </xdr:from>
    <xdr:to>
      <xdr:col>55</xdr:col>
      <xdr:colOff>88900</xdr:colOff>
      <xdr:row>53</xdr:row>
      <xdr:rowOff>123973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210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123973</xdr:rowOff>
    </xdr:from>
    <xdr:to>
      <xdr:col>55</xdr:col>
      <xdr:colOff>0</xdr:colOff>
      <xdr:row>55</xdr:row>
      <xdr:rowOff>106807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210823"/>
          <a:ext cx="838200" cy="3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134436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1007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156009</xdr:rowOff>
    </xdr:from>
    <xdr:to>
      <xdr:col>55</xdr:col>
      <xdr:colOff>50800</xdr:colOff>
      <xdr:row>59</xdr:row>
      <xdr:rowOff>86159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1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111144</xdr:rowOff>
    </xdr:from>
    <xdr:to>
      <xdr:col>50</xdr:col>
      <xdr:colOff>114300</xdr:colOff>
      <xdr:row>55</xdr:row>
      <xdr:rowOff>106807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8683644"/>
          <a:ext cx="889000" cy="8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161971</xdr:rowOff>
    </xdr:from>
    <xdr:to>
      <xdr:col>50</xdr:col>
      <xdr:colOff>165100</xdr:colOff>
      <xdr:row>59</xdr:row>
      <xdr:rowOff>92121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10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83248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1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111144</xdr:rowOff>
    </xdr:from>
    <xdr:to>
      <xdr:col>45</xdr:col>
      <xdr:colOff>177800</xdr:colOff>
      <xdr:row>55</xdr:row>
      <xdr:rowOff>12116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683644"/>
          <a:ext cx="889000" cy="75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167012</xdr:rowOff>
    </xdr:from>
    <xdr:to>
      <xdr:col>46</xdr:col>
      <xdr:colOff>38100</xdr:colOff>
      <xdr:row>59</xdr:row>
      <xdr:rowOff>97162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88289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2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12116</xdr:rowOff>
    </xdr:from>
    <xdr:to>
      <xdr:col>41</xdr:col>
      <xdr:colOff>50800</xdr:colOff>
      <xdr:row>58</xdr:row>
      <xdr:rowOff>140026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41866"/>
          <a:ext cx="889000" cy="64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167014</xdr:rowOff>
    </xdr:from>
    <xdr:to>
      <xdr:col>41</xdr:col>
      <xdr:colOff>101600</xdr:colOff>
      <xdr:row>59</xdr:row>
      <xdr:rowOff>97164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11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88291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2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13340</xdr:rowOff>
    </xdr:from>
    <xdr:to>
      <xdr:col>36</xdr:col>
      <xdr:colOff>165100</xdr:colOff>
      <xdr:row>59</xdr:row>
      <xdr:rowOff>114940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1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106067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2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73173</xdr:rowOff>
    </xdr:from>
    <xdr:to>
      <xdr:col>55</xdr:col>
      <xdr:colOff>50800</xdr:colOff>
      <xdr:row>54</xdr:row>
      <xdr:rowOff>3323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1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26200</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1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56007</xdr:rowOff>
    </xdr:from>
    <xdr:to>
      <xdr:col>50</xdr:col>
      <xdr:colOff>165100</xdr:colOff>
      <xdr:row>55</xdr:row>
      <xdr:rowOff>157607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2684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2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60344</xdr:rowOff>
    </xdr:from>
    <xdr:to>
      <xdr:col>46</xdr:col>
      <xdr:colOff>38100</xdr:colOff>
      <xdr:row>50</xdr:row>
      <xdr:rowOff>161944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6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7021</xdr:rowOff>
    </xdr:from>
    <xdr:ext cx="690189"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05205" y="84080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132766</xdr:rowOff>
    </xdr:from>
    <xdr:to>
      <xdr:col>41</xdr:col>
      <xdr:colOff>101600</xdr:colOff>
      <xdr:row>55</xdr:row>
      <xdr:rowOff>62916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79443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16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89226</xdr:rowOff>
    </xdr:from>
    <xdr:to>
      <xdr:col>36</xdr:col>
      <xdr:colOff>165100</xdr:colOff>
      <xdr:row>59</xdr:row>
      <xdr:rowOff>19376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35903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8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100874</xdr:rowOff>
    </xdr:from>
    <xdr:to>
      <xdr:col>54</xdr:col>
      <xdr:colOff>189865</xdr:colOff>
      <xdr:row>78</xdr:row>
      <xdr:rowOff>133728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788174"/>
          <a:ext cx="1270" cy="718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137555</xdr:rowOff>
    </xdr:from>
    <xdr:ext cx="378565"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0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133728</xdr:rowOff>
    </xdr:from>
    <xdr:to>
      <xdr:col>55</xdr:col>
      <xdr:colOff>88900</xdr:colOff>
      <xdr:row>78</xdr:row>
      <xdr:rowOff>133728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47551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56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100874</xdr:rowOff>
    </xdr:from>
    <xdr:to>
      <xdr:col>55</xdr:col>
      <xdr:colOff>88900</xdr:colOff>
      <xdr:row>74</xdr:row>
      <xdr:rowOff>100874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78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109406</xdr:rowOff>
    </xdr:from>
    <xdr:to>
      <xdr:col>55</xdr:col>
      <xdr:colOff>0</xdr:colOff>
      <xdr:row>76</xdr:row>
      <xdr:rowOff>40872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968156"/>
          <a:ext cx="83820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44009</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4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65582</xdr:rowOff>
    </xdr:from>
    <xdr:to>
      <xdr:col>55</xdr:col>
      <xdr:colOff>50800</xdr:colOff>
      <xdr:row>77</xdr:row>
      <xdr:rowOff>167182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101012</xdr:rowOff>
    </xdr:from>
    <xdr:to>
      <xdr:col>50</xdr:col>
      <xdr:colOff>114300</xdr:colOff>
      <xdr:row>76</xdr:row>
      <xdr:rowOff>40872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102512"/>
          <a:ext cx="889000" cy="96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95585</xdr:rowOff>
    </xdr:from>
    <xdr:to>
      <xdr:col>50</xdr:col>
      <xdr:colOff>165100</xdr:colOff>
      <xdr:row>78</xdr:row>
      <xdr:rowOff>25735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101012</xdr:rowOff>
    </xdr:from>
    <xdr:to>
      <xdr:col>45</xdr:col>
      <xdr:colOff>177800</xdr:colOff>
      <xdr:row>76</xdr:row>
      <xdr:rowOff>97436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102512"/>
          <a:ext cx="889000" cy="10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81978</xdr:rowOff>
    </xdr:from>
    <xdr:to>
      <xdr:col>46</xdr:col>
      <xdr:colOff>38100</xdr:colOff>
      <xdr:row>78</xdr:row>
      <xdr:rowOff>12128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3255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97436</xdr:rowOff>
    </xdr:from>
    <xdr:to>
      <xdr:col>41</xdr:col>
      <xdr:colOff>50800</xdr:colOff>
      <xdr:row>77</xdr:row>
      <xdr:rowOff>32733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27636"/>
          <a:ext cx="889000" cy="10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165353</xdr:rowOff>
    </xdr:from>
    <xdr:to>
      <xdr:col>41</xdr:col>
      <xdr:colOff>101600</xdr:colOff>
      <xdr:row>78</xdr:row>
      <xdr:rowOff>95503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86630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9164</xdr:rowOff>
    </xdr:from>
    <xdr:to>
      <xdr:col>36</xdr:col>
      <xdr:colOff>165100</xdr:colOff>
      <xdr:row>78</xdr:row>
      <xdr:rowOff>110764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101891</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58606</xdr:rowOff>
    </xdr:from>
    <xdr:to>
      <xdr:col>55</xdr:col>
      <xdr:colOff>50800</xdr:colOff>
      <xdr:row>75</xdr:row>
      <xdr:rowOff>160206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81483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76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161522</xdr:rowOff>
    </xdr:from>
    <xdr:to>
      <xdr:col>50</xdr:col>
      <xdr:colOff>165100</xdr:colOff>
      <xdr:row>76</xdr:row>
      <xdr:rowOff>91672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108199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50212</xdr:rowOff>
    </xdr:from>
    <xdr:to>
      <xdr:col>46</xdr:col>
      <xdr:colOff>38100</xdr:colOff>
      <xdr:row>70</xdr:row>
      <xdr:rowOff>151812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0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168339</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18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46636</xdr:rowOff>
    </xdr:from>
    <xdr:to>
      <xdr:col>41</xdr:col>
      <xdr:colOff>101600</xdr:colOff>
      <xdr:row>76</xdr:row>
      <xdr:rowOff>148236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164764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5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153383</xdr:rowOff>
    </xdr:from>
    <xdr:to>
      <xdr:col>36</xdr:col>
      <xdr:colOff>165100</xdr:colOff>
      <xdr:row>77</xdr:row>
      <xdr:rowOff>83533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100061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33138</xdr:rowOff>
    </xdr:from>
    <xdr:to>
      <xdr:col>55</xdr:col>
      <xdr:colOff>0</xdr:colOff>
      <xdr:row>91</xdr:row>
      <xdr:rowOff>159080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463638"/>
          <a:ext cx="838200" cy="29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159080</xdr:rowOff>
    </xdr:from>
    <xdr:to>
      <xdr:col>50</xdr:col>
      <xdr:colOff>114300</xdr:colOff>
      <xdr:row>94</xdr:row>
      <xdr:rowOff>5038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5761030"/>
          <a:ext cx="889000" cy="36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5038</xdr:rowOff>
    </xdr:from>
    <xdr:to>
      <xdr:col>45</xdr:col>
      <xdr:colOff>177800</xdr:colOff>
      <xdr:row>95</xdr:row>
      <xdr:rowOff>140407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121338"/>
          <a:ext cx="889000" cy="3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138117</xdr:rowOff>
    </xdr:from>
    <xdr:to>
      <xdr:col>41</xdr:col>
      <xdr:colOff>50800</xdr:colOff>
      <xdr:row>95</xdr:row>
      <xdr:rowOff>140407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425867"/>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13534</xdr:rowOff>
    </xdr:from>
    <xdr:to>
      <xdr:col>41</xdr:col>
      <xdr:colOff>101600</xdr:colOff>
      <xdr:row>99</xdr:row>
      <xdr:rowOff>115134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9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106261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70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28575</xdr:rowOff>
    </xdr:from>
    <xdr:to>
      <xdr:col>36</xdr:col>
      <xdr:colOff>165100</xdr:colOff>
      <xdr:row>99</xdr:row>
      <xdr:rowOff>130175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700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121302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709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153788</xdr:rowOff>
    </xdr:from>
    <xdr:to>
      <xdr:col>55</xdr:col>
      <xdr:colOff>50800</xdr:colOff>
      <xdr:row>90</xdr:row>
      <xdr:rowOff>83938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4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106815</xdr:rowOff>
    </xdr:from>
    <xdr:ext cx="690189"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365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108280</xdr:rowOff>
    </xdr:from>
    <xdr:to>
      <xdr:col>50</xdr:col>
      <xdr:colOff>165100</xdr:colOff>
      <xdr:row>92</xdr:row>
      <xdr:rowOff>38430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7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54957</xdr:rowOff>
    </xdr:from>
    <xdr:ext cx="690189"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294205" y="15485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125688</xdr:rowOff>
    </xdr:from>
    <xdr:to>
      <xdr:col>46</xdr:col>
      <xdr:colOff>38100</xdr:colOff>
      <xdr:row>94</xdr:row>
      <xdr:rowOff>55838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0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72365</xdr:rowOff>
    </xdr:from>
    <xdr:ext cx="69018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05205" y="15845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89607</xdr:rowOff>
    </xdr:from>
    <xdr:to>
      <xdr:col>41</xdr:col>
      <xdr:colOff>101600</xdr:colOff>
      <xdr:row>96</xdr:row>
      <xdr:rowOff>19757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94</xdr:row>
      <xdr:rowOff>36284</xdr:rowOff>
    </xdr:from>
    <xdr:ext cx="69018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16205" y="16152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87317</xdr:rowOff>
    </xdr:from>
    <xdr:to>
      <xdr:col>36</xdr:col>
      <xdr:colOff>165100</xdr:colOff>
      <xdr:row>96</xdr:row>
      <xdr:rowOff>17467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94</xdr:row>
      <xdr:rowOff>33994</xdr:rowOff>
    </xdr:from>
    <xdr:ext cx="69018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27205" y="16150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106357</xdr:rowOff>
    </xdr:from>
    <xdr:to>
      <xdr:col>85</xdr:col>
      <xdr:colOff>127000</xdr:colOff>
      <xdr:row>37</xdr:row>
      <xdr:rowOff>112812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78557"/>
          <a:ext cx="838200" cy="17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10084</xdr:rowOff>
    </xdr:from>
    <xdr:to>
      <xdr:col>81</xdr:col>
      <xdr:colOff>50800</xdr:colOff>
      <xdr:row>37</xdr:row>
      <xdr:rowOff>112812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53734"/>
          <a:ext cx="889000" cy="10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10084</xdr:rowOff>
    </xdr:from>
    <xdr:to>
      <xdr:col>76</xdr:col>
      <xdr:colOff>114300</xdr:colOff>
      <xdr:row>37</xdr:row>
      <xdr:rowOff>55554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53734"/>
          <a:ext cx="889000" cy="4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55554</xdr:rowOff>
    </xdr:from>
    <xdr:to>
      <xdr:col>71</xdr:col>
      <xdr:colOff>177800</xdr:colOff>
      <xdr:row>37</xdr:row>
      <xdr:rowOff>112257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99204"/>
          <a:ext cx="889000" cy="5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104510</xdr:rowOff>
    </xdr:from>
    <xdr:to>
      <xdr:col>72</xdr:col>
      <xdr:colOff>38100</xdr:colOff>
      <xdr:row>38</xdr:row>
      <xdr:rowOff>34660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4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25787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124431</xdr:rowOff>
    </xdr:from>
    <xdr:to>
      <xdr:col>67</xdr:col>
      <xdr:colOff>101600</xdr:colOff>
      <xdr:row>38</xdr:row>
      <xdr:rowOff>54581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45708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55557</xdr:rowOff>
    </xdr:from>
    <xdr:to>
      <xdr:col>85</xdr:col>
      <xdr:colOff>177800</xdr:colOff>
      <xdr:row>36</xdr:row>
      <xdr:rowOff>157157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78434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62012</xdr:rowOff>
    </xdr:from>
    <xdr:to>
      <xdr:col>81</xdr:col>
      <xdr:colOff>101600</xdr:colOff>
      <xdr:row>37</xdr:row>
      <xdr:rowOff>163612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154739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130734</xdr:rowOff>
    </xdr:from>
    <xdr:to>
      <xdr:col>76</xdr:col>
      <xdr:colOff>165100</xdr:colOff>
      <xdr:row>37</xdr:row>
      <xdr:rowOff>60884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77411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0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4754</xdr:rowOff>
    </xdr:from>
    <xdr:to>
      <xdr:col>72</xdr:col>
      <xdr:colOff>38100</xdr:colOff>
      <xdr:row>37</xdr:row>
      <xdr:rowOff>106354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122881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61457</xdr:rowOff>
    </xdr:from>
    <xdr:to>
      <xdr:col>67</xdr:col>
      <xdr:colOff>101600</xdr:colOff>
      <xdr:row>37</xdr:row>
      <xdr:rowOff>163057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8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18162</xdr:rowOff>
    </xdr:from>
    <xdr:to>
      <xdr:col>85</xdr:col>
      <xdr:colOff>127000</xdr:colOff>
      <xdr:row>56</xdr:row>
      <xdr:rowOff>86509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19362"/>
          <a:ext cx="838200" cy="6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xdr:rowOff>
    </xdr:from>
    <xdr:to>
      <xdr:col>81</xdr:col>
      <xdr:colOff>50800</xdr:colOff>
      <xdr:row>56</xdr:row>
      <xdr:rowOff>86509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01257"/>
          <a:ext cx="889000" cy="8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xdr:rowOff>
    </xdr:from>
    <xdr:to>
      <xdr:col>76</xdr:col>
      <xdr:colOff>114300</xdr:colOff>
      <xdr:row>56</xdr:row>
      <xdr:rowOff>89120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01257"/>
          <a:ext cx="889000" cy="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56128</xdr:rowOff>
    </xdr:from>
    <xdr:to>
      <xdr:col>71</xdr:col>
      <xdr:colOff>177800</xdr:colOff>
      <xdr:row>56</xdr:row>
      <xdr:rowOff>89120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57328"/>
          <a:ext cx="889000" cy="3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74937</xdr:rowOff>
    </xdr:from>
    <xdr:to>
      <xdr:col>72</xdr:col>
      <xdr:colOff>38100</xdr:colOff>
      <xdr:row>57</xdr:row>
      <xdr:rowOff>5087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167664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133532</xdr:rowOff>
    </xdr:from>
    <xdr:to>
      <xdr:col>67</xdr:col>
      <xdr:colOff>101600</xdr:colOff>
      <xdr:row>57</xdr:row>
      <xdr:rowOff>63682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54809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138812</xdr:rowOff>
    </xdr:from>
    <xdr:to>
      <xdr:col>85</xdr:col>
      <xdr:colOff>177800</xdr:colOff>
      <xdr:row>56</xdr:row>
      <xdr:rowOff>68962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161689</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1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35709</xdr:rowOff>
    </xdr:from>
    <xdr:to>
      <xdr:col>81</xdr:col>
      <xdr:colOff>101600</xdr:colOff>
      <xdr:row>56</xdr:row>
      <xdr:rowOff>137309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3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153836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41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120707</xdr:rowOff>
    </xdr:from>
    <xdr:to>
      <xdr:col>76</xdr:col>
      <xdr:colOff>165100</xdr:colOff>
      <xdr:row>56</xdr:row>
      <xdr:rowOff>50857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67384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32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38320</xdr:rowOff>
    </xdr:from>
    <xdr:to>
      <xdr:col>72</xdr:col>
      <xdr:colOff>38100</xdr:colOff>
      <xdr:row>56</xdr:row>
      <xdr:rowOff>139920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156447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4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5328</xdr:rowOff>
    </xdr:from>
    <xdr:to>
      <xdr:col>67</xdr:col>
      <xdr:colOff>101600</xdr:colOff>
      <xdr:row>56</xdr:row>
      <xdr:rowOff>106928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123455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121894</xdr:rowOff>
    </xdr:from>
    <xdr:to>
      <xdr:col>85</xdr:col>
      <xdr:colOff>127000</xdr:colOff>
      <xdr:row>72</xdr:row>
      <xdr:rowOff>163356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2294844"/>
          <a:ext cx="838200" cy="2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124978</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98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163356</xdr:rowOff>
    </xdr:from>
    <xdr:to>
      <xdr:col>81</xdr:col>
      <xdr:colOff>50800</xdr:colOff>
      <xdr:row>76</xdr:row>
      <xdr:rowOff>157392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2507756"/>
          <a:ext cx="889000" cy="67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82485</xdr:rowOff>
    </xdr:from>
    <xdr:to>
      <xdr:col>76</xdr:col>
      <xdr:colOff>114300</xdr:colOff>
      <xdr:row>76</xdr:row>
      <xdr:rowOff>157392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2941235"/>
          <a:ext cx="889000" cy="2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82485</xdr:rowOff>
    </xdr:from>
    <xdr:to>
      <xdr:col>71</xdr:col>
      <xdr:colOff>177800</xdr:colOff>
      <xdr:row>76</xdr:row>
      <xdr:rowOff>80790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2941235"/>
          <a:ext cx="889000" cy="16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134790</xdr:rowOff>
    </xdr:from>
    <xdr:to>
      <xdr:col>72</xdr:col>
      <xdr:colOff>38100</xdr:colOff>
      <xdr:row>79</xdr:row>
      <xdr:rowOff>64940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0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56067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131910</xdr:rowOff>
    </xdr:from>
    <xdr:to>
      <xdr:col>67</xdr:col>
      <xdr:colOff>101600</xdr:colOff>
      <xdr:row>79</xdr:row>
      <xdr:rowOff>62060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53187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71094</xdr:rowOff>
    </xdr:from>
    <xdr:to>
      <xdr:col>85</xdr:col>
      <xdr:colOff>177800</xdr:colOff>
      <xdr:row>72</xdr:row>
      <xdr:rowOff>1244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22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24121</xdr:rowOff>
    </xdr:from>
    <xdr:ext cx="599010"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219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112556</xdr:rowOff>
    </xdr:from>
    <xdr:to>
      <xdr:col>81</xdr:col>
      <xdr:colOff>101600</xdr:colOff>
      <xdr:row>73</xdr:row>
      <xdr:rowOff>42706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4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59233</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181795" y="1223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106592</xdr:rowOff>
    </xdr:from>
    <xdr:to>
      <xdr:col>76</xdr:col>
      <xdr:colOff>165100</xdr:colOff>
      <xdr:row>77</xdr:row>
      <xdr:rowOff>36742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1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53269</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292795" y="129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31685</xdr:rowOff>
    </xdr:from>
    <xdr:to>
      <xdr:col>72</xdr:col>
      <xdr:colOff>38100</xdr:colOff>
      <xdr:row>75</xdr:row>
      <xdr:rowOff>133285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28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149812</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03795" y="1266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29990</xdr:rowOff>
    </xdr:from>
    <xdr:to>
      <xdr:col>67</xdr:col>
      <xdr:colOff>101600</xdr:colOff>
      <xdr:row>76</xdr:row>
      <xdr:rowOff>131590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0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148117</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14795" y="1283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104020</xdr:rowOff>
    </xdr:from>
    <xdr:to>
      <xdr:col>85</xdr:col>
      <xdr:colOff>127000</xdr:colOff>
      <xdr:row>97</xdr:row>
      <xdr:rowOff>116004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34670"/>
          <a:ext cx="8382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106607</xdr:rowOff>
    </xdr:from>
    <xdr:to>
      <xdr:col>81</xdr:col>
      <xdr:colOff>50800</xdr:colOff>
      <xdr:row>97</xdr:row>
      <xdr:rowOff>116004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37257"/>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94693</xdr:rowOff>
    </xdr:from>
    <xdr:to>
      <xdr:col>76</xdr:col>
      <xdr:colOff>114300</xdr:colOff>
      <xdr:row>97</xdr:row>
      <xdr:rowOff>106607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25343"/>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94693</xdr:rowOff>
    </xdr:from>
    <xdr:to>
      <xdr:col>71</xdr:col>
      <xdr:colOff>177800</xdr:colOff>
      <xdr:row>97</xdr:row>
      <xdr:rowOff>113091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25343"/>
          <a:ext cx="889000" cy="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57494</xdr:rowOff>
    </xdr:from>
    <xdr:to>
      <xdr:col>72</xdr:col>
      <xdr:colOff>38100</xdr:colOff>
      <xdr:row>97</xdr:row>
      <xdr:rowOff>159094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150221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46436</xdr:rowOff>
    </xdr:from>
    <xdr:to>
      <xdr:col>67</xdr:col>
      <xdr:colOff>101600</xdr:colOff>
      <xdr:row>97</xdr:row>
      <xdr:rowOff>148036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164563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4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53220</xdr:rowOff>
    </xdr:from>
    <xdr:to>
      <xdr:col>85</xdr:col>
      <xdr:colOff>177800</xdr:colOff>
      <xdr:row>97</xdr:row>
      <xdr:rowOff>154820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31647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65204</xdr:rowOff>
    </xdr:from>
    <xdr:to>
      <xdr:col>81</xdr:col>
      <xdr:colOff>101600</xdr:colOff>
      <xdr:row>97</xdr:row>
      <xdr:rowOff>166804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157931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55807</xdr:rowOff>
    </xdr:from>
    <xdr:to>
      <xdr:col>76</xdr:col>
      <xdr:colOff>165100</xdr:colOff>
      <xdr:row>97</xdr:row>
      <xdr:rowOff>157407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148534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43893</xdr:rowOff>
    </xdr:from>
    <xdr:to>
      <xdr:col>72</xdr:col>
      <xdr:colOff>38100</xdr:colOff>
      <xdr:row>97</xdr:row>
      <xdr:rowOff>145493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162020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62291</xdr:rowOff>
    </xdr:from>
    <xdr:to>
      <xdr:col>67</xdr:col>
      <xdr:colOff>101600</xdr:colOff>
      <xdr:row>97</xdr:row>
      <xdr:rowOff>163891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155018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8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106426</xdr:rowOff>
    </xdr:from>
    <xdr:to>
      <xdr:col>102</xdr:col>
      <xdr:colOff>165100</xdr:colOff>
      <xdr:row>38</xdr:row>
      <xdr:rowOff>36576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53103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35941</xdr:rowOff>
    </xdr:from>
    <xdr:to>
      <xdr:col>98</xdr:col>
      <xdr:colOff>38100</xdr:colOff>
      <xdr:row>38</xdr:row>
      <xdr:rowOff>137541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154068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4,926,307</a:t>
          </a:r>
          <a:r>
            <a:rPr kumimoji="1" lang="ja-JP" altLang="en-US" sz="1300">
              <a:latin typeface="ＭＳ Ｐゴシック" panose="020B0600070205080204" pitchFamily="50" charset="-128"/>
              <a:ea typeface="ＭＳ Ｐゴシック" panose="020B0600070205080204" pitchFamily="50" charset="-128"/>
            </a:rPr>
            <a:t>円となっている。これは、土地区画整理事業や防災集団移転事業など東日本大震災に伴う復旧復興事業の影響により年々増加している状況である。次いで大きい値を示しているのが総務費であるが、復興事業の財源となる東日本大震災復興交付金の基金への積立など基金積立金によるものである。土木費同様に類似団体と比べ突出しており類似団体で最も高い状況である。その他の農林水産業費や災害復旧費も同様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復旧復興事業が完了する数年後までは、同じような状況で推移するものと思われるが、いかに効果的な投資でコストを削減できるかについて徹底して努めていくこととしている。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原子力発電所施設の固定資産税（償却資産分）等について、例年、計画的に積立を行ってきている。しかし、固定資産税については、性質上、毎年減収となり標準財政規模も減少傾向にあることから、当該比率については上昇傾向となっているものの、震災復興特別交付税の影響により増減の幅が大きく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実質収支額及び実質単年度収支については、東日本大震災の復旧復興事業等の増大に伴い、予算規模も大きくなっているため、震災前の水準より大きい値となっている。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数値算定以降、全会計とも黒字経営となっており、健全な運営を行ってきている。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一般会計については、東日本大震災からの復旧復興関連事業に伴い、平成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年度以降、震災復興特別交付税における過大過少算定の影響を受け、値に増減の動きが生じている。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今後とも、より一層健全な財政運営に努める。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61451138</v>
      </c>
      <c r="BO4" s="441"/>
      <c r="BP4" s="441"/>
      <c r="BQ4" s="441"/>
      <c r="BR4" s="441"/>
      <c r="BS4" s="441"/>
      <c r="BT4" s="441"/>
      <c r="BU4" s="442"/>
      <c r="BV4" s="440">
        <v>65425717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2.8</v>
      </c>
      <c r="CU4" s="622"/>
      <c r="CV4" s="622"/>
      <c r="CW4" s="622"/>
      <c r="CX4" s="622"/>
      <c r="CY4" s="622"/>
      <c r="CZ4" s="622"/>
      <c r="DA4" s="623"/>
      <c r="DB4" s="621">
        <v>52.7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61169718</v>
      </c>
      <c r="BO5" s="446"/>
      <c r="BP5" s="446"/>
      <c r="BQ5" s="446"/>
      <c r="BR5" s="446"/>
      <c r="BS5" s="446"/>
      <c r="BT5" s="446"/>
      <c r="BU5" s="447"/>
      <c r="BV5" s="445">
        <v>62366974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87.4</v>
      </c>
      <c r="CU5" s="416"/>
      <c r="CV5" s="416"/>
      <c r="CW5" s="416"/>
      <c r="CX5" s="416"/>
      <c r="CY5" s="416"/>
      <c r="CZ5" s="416"/>
      <c r="DA5" s="417"/>
      <c r="DB5" s="415">
        <v>86.5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281420</v>
      </c>
      <c r="BO6" s="446"/>
      <c r="BP6" s="446"/>
      <c r="BQ6" s="446"/>
      <c r="BR6" s="446"/>
      <c r="BS6" s="446"/>
      <c r="BT6" s="446"/>
      <c r="BU6" s="447"/>
      <c r="BV6" s="445">
        <v>3058743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87.4</v>
      </c>
      <c r="CU6" s="596"/>
      <c r="CV6" s="596"/>
      <c r="CW6" s="596"/>
      <c r="CX6" s="596"/>
      <c r="CY6" s="596"/>
      <c r="CZ6" s="596"/>
      <c r="DA6" s="597"/>
      <c r="DB6" s="595">
        <v>86.5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181654</v>
      </c>
      <c r="BO7" s="446"/>
      <c r="BP7" s="446"/>
      <c r="BQ7" s="446"/>
      <c r="BR7" s="446"/>
      <c r="BS7" s="446"/>
      <c r="BT7" s="446"/>
      <c r="BU7" s="447"/>
      <c r="BV7" s="445">
        <v>1144646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3588490</v>
      </c>
      <c r="CU7" s="446"/>
      <c r="CV7" s="446"/>
      <c r="CW7" s="446"/>
      <c r="CX7" s="446"/>
      <c r="CY7" s="446"/>
      <c r="CZ7" s="446"/>
      <c r="DA7" s="447"/>
      <c r="DB7" s="445">
        <v>3632444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99766</v>
      </c>
      <c r="BO8" s="446"/>
      <c r="BP8" s="446"/>
      <c r="BQ8" s="446"/>
      <c r="BR8" s="446"/>
      <c r="BS8" s="446"/>
      <c r="BT8" s="446"/>
      <c r="BU8" s="447"/>
      <c r="BV8" s="445">
        <v>1914097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0.99</v>
      </c>
      <c r="CU8" s="559"/>
      <c r="CV8" s="559"/>
      <c r="CW8" s="559"/>
      <c r="CX8" s="559"/>
      <c r="CY8" s="559"/>
      <c r="CZ8" s="559"/>
      <c r="DA8" s="560"/>
      <c r="DB8" s="558">
        <v>0.99</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6334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-1813474</v>
      </c>
      <c r="BO9" s="446"/>
      <c r="BP9" s="446"/>
      <c r="BQ9" s="446"/>
      <c r="BR9" s="446"/>
      <c r="BS9" s="446"/>
      <c r="BT9" s="446"/>
      <c r="BU9" s="447"/>
      <c r="BV9" s="445">
        <v>1888238</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1.5</v>
      </c>
      <c r="CU9" s="416"/>
      <c r="CV9" s="416"/>
      <c r="CW9" s="416"/>
      <c r="CX9" s="416"/>
      <c r="CY9" s="416"/>
      <c r="CZ9" s="416"/>
      <c r="DA9" s="417"/>
      <c r="DB9" s="415">
        <v>1.6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10051</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81929</v>
      </c>
      <c r="BO10" s="446"/>
      <c r="BP10" s="446"/>
      <c r="BQ10" s="446"/>
      <c r="BR10" s="446"/>
      <c r="BS10" s="446"/>
      <c r="BT10" s="446"/>
      <c r="BU10" s="447"/>
      <c r="BV10" s="445">
        <v>82574</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99</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6637</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110</v>
      </c>
      <c r="AV12" s="503"/>
      <c r="AW12" s="503"/>
      <c r="AX12" s="503"/>
      <c r="AY12" s="425" t="s">
        <v>130</v>
      </c>
      <c r="AZ12" s="426"/>
      <c r="BA12" s="426"/>
      <c r="BB12" s="426"/>
      <c r="BC12" s="426"/>
      <c r="BD12" s="426"/>
      <c r="BE12" s="426"/>
      <c r="BF12" s="426"/>
      <c r="BG12" s="426"/>
      <c r="BH12" s="426"/>
      <c r="BI12" s="426"/>
      <c r="BJ12" s="426"/>
      <c r="BK12" s="426"/>
      <c r="BL12" s="426"/>
      <c r="BM12" s="427"/>
      <c r="BN12" s="445">
        <v>1523667</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6464</v>
      </c>
      <c r="S13" s="549"/>
      <c r="T13" s="549"/>
      <c r="U13" s="549"/>
      <c r="V13" s="550"/>
      <c r="W13" s="536" t="s">
        <v>133</v>
      </c>
      <c r="X13" s="458"/>
      <c r="Y13" s="458"/>
      <c r="Z13" s="458"/>
      <c r="AA13" s="458"/>
      <c r="AB13" s="459"/>
      <c r="AC13" s="421">
        <v>367</v>
      </c>
      <c r="AD13" s="422"/>
      <c r="AE13" s="422"/>
      <c r="AF13" s="422"/>
      <c r="AG13" s="423"/>
      <c r="AH13" s="421">
        <v>747</v>
      </c>
      <c r="AI13" s="422"/>
      <c r="AJ13" s="422"/>
      <c r="AK13" s="422"/>
      <c r="AL13" s="424"/>
      <c r="AM13" s="514" t="s">
        <v>134</v>
      </c>
      <c r="AN13" s="419"/>
      <c r="AO13" s="419"/>
      <c r="AP13" s="419"/>
      <c r="AQ13" s="419"/>
      <c r="AR13" s="419"/>
      <c r="AS13" s="419"/>
      <c r="AT13" s="420"/>
      <c r="AU13" s="502" t="s">
        <v>87</v>
      </c>
      <c r="AV13" s="503"/>
      <c r="AW13" s="503"/>
      <c r="AX13" s="503"/>
      <c r="AY13" s="425" t="s">
        <v>135</v>
      </c>
      <c r="AZ13" s="426"/>
      <c r="BA13" s="426"/>
      <c r="BB13" s="426"/>
      <c r="BC13" s="426"/>
      <c r="BD13" s="426"/>
      <c r="BE13" s="426"/>
      <c r="BF13" s="426"/>
      <c r="BG13" s="426"/>
      <c r="BH13" s="426"/>
      <c r="BI13" s="426"/>
      <c r="BJ13" s="426"/>
      <c r="BK13" s="426"/>
      <c r="BL13" s="426"/>
      <c r="BM13" s="427"/>
      <c r="BN13" s="445">
        <v>-3255212</v>
      </c>
      <c r="BO13" s="446"/>
      <c r="BP13" s="446"/>
      <c r="BQ13" s="446"/>
      <c r="BR13" s="446"/>
      <c r="BS13" s="446"/>
      <c r="BT13" s="446"/>
      <c r="BU13" s="447"/>
      <c r="BV13" s="445">
        <v>1970812</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3.7</v>
      </c>
      <c r="CU13" s="416"/>
      <c r="CV13" s="416"/>
      <c r="CW13" s="416"/>
      <c r="CX13" s="416"/>
      <c r="CY13" s="416"/>
      <c r="CZ13" s="416"/>
      <c r="DA13" s="417"/>
      <c r="DB13" s="415">
        <v>4.3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6735</v>
      </c>
      <c r="S14" s="549"/>
      <c r="T14" s="549"/>
      <c r="U14" s="549"/>
      <c r="V14" s="550"/>
      <c r="W14" s="551"/>
      <c r="X14" s="461"/>
      <c r="Y14" s="461"/>
      <c r="Z14" s="461"/>
      <c r="AA14" s="461"/>
      <c r="AB14" s="462"/>
      <c r="AC14" s="541">
        <v>10.9</v>
      </c>
      <c r="AD14" s="542"/>
      <c r="AE14" s="542"/>
      <c r="AF14" s="542"/>
      <c r="AG14" s="543"/>
      <c r="AH14" s="541">
        <v>15.2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6601</v>
      </c>
      <c r="S15" s="549"/>
      <c r="T15" s="549"/>
      <c r="U15" s="549"/>
      <c r="V15" s="550"/>
      <c r="W15" s="536" t="s">
        <v>139</v>
      </c>
      <c r="X15" s="458"/>
      <c r="Y15" s="458"/>
      <c r="Z15" s="458"/>
      <c r="AA15" s="458"/>
      <c r="AB15" s="459"/>
      <c r="AC15" s="421">
        <v>1355</v>
      </c>
      <c r="AD15" s="422"/>
      <c r="AE15" s="422"/>
      <c r="AF15" s="422"/>
      <c r="AG15" s="423"/>
      <c r="AH15" s="421">
        <v>1594</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2714020</v>
      </c>
      <c r="BO15" s="441"/>
      <c r="BP15" s="441"/>
      <c r="BQ15" s="441"/>
      <c r="BR15" s="441"/>
      <c r="BS15" s="441"/>
      <c r="BT15" s="441"/>
      <c r="BU15" s="442"/>
      <c r="BV15" s="440">
        <v>2550202</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40.1</v>
      </c>
      <c r="AD16" s="542"/>
      <c r="AE16" s="542"/>
      <c r="AF16" s="542"/>
      <c r="AG16" s="543"/>
      <c r="AH16" s="541">
        <v>32.5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2673235</v>
      </c>
      <c r="BO16" s="446"/>
      <c r="BP16" s="446"/>
      <c r="BQ16" s="446"/>
      <c r="BR16" s="446"/>
      <c r="BS16" s="446"/>
      <c r="BT16" s="446"/>
      <c r="BU16" s="447"/>
      <c r="BV16" s="445">
        <v>2615369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1660</v>
      </c>
      <c r="AD17" s="422"/>
      <c r="AE17" s="422"/>
      <c r="AF17" s="422"/>
      <c r="AG17" s="423"/>
      <c r="AH17" s="421">
        <v>2566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3588490</v>
      </c>
      <c r="BO17" s="446"/>
      <c r="BP17" s="446"/>
      <c r="BQ17" s="446"/>
      <c r="BR17" s="446"/>
      <c r="BS17" s="446"/>
      <c r="BT17" s="446"/>
      <c r="BU17" s="447"/>
      <c r="BV17" s="445">
        <v>3358593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65.349999999999994</v>
      </c>
      <c r="M18" s="510"/>
      <c r="N18" s="510"/>
      <c r="O18" s="510"/>
      <c r="P18" s="510"/>
      <c r="Q18" s="510"/>
      <c r="R18" s="511"/>
      <c r="S18" s="511"/>
      <c r="T18" s="511"/>
      <c r="U18" s="511"/>
      <c r="V18" s="512"/>
      <c r="W18" s="526"/>
      <c r="X18" s="527"/>
      <c r="Y18" s="527"/>
      <c r="Z18" s="527"/>
      <c r="AA18" s="527"/>
      <c r="AB18" s="537"/>
      <c r="AC18" s="409">
        <v>49.1</v>
      </c>
      <c r="AD18" s="410"/>
      <c r="AE18" s="410"/>
      <c r="AF18" s="410"/>
      <c r="AG18" s="513"/>
      <c r="AH18" s="409">
        <v>52.3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3035811</v>
      </c>
      <c r="BO18" s="446"/>
      <c r="BP18" s="446"/>
      <c r="BQ18" s="446"/>
      <c r="BR18" s="446"/>
      <c r="BS18" s="446"/>
      <c r="BT18" s="446"/>
      <c r="BU18" s="447"/>
      <c r="BV18" s="445">
        <v>3006693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97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14271966</v>
      </c>
      <c r="BO19" s="446"/>
      <c r="BP19" s="446"/>
      <c r="BQ19" s="446"/>
      <c r="BR19" s="446"/>
      <c r="BS19" s="446"/>
      <c r="BT19" s="446"/>
      <c r="BU19" s="447"/>
      <c r="BV19" s="445">
        <v>14697630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3154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5830830</v>
      </c>
      <c r="BO23" s="446"/>
      <c r="BP23" s="446"/>
      <c r="BQ23" s="446"/>
      <c r="BR23" s="446"/>
      <c r="BS23" s="446"/>
      <c r="BT23" s="446"/>
      <c r="BU23" s="447"/>
      <c r="BV23" s="445">
        <v>4436588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8700</v>
      </c>
      <c r="R24" s="422"/>
      <c r="S24" s="422"/>
      <c r="T24" s="422"/>
      <c r="U24" s="422"/>
      <c r="V24" s="423"/>
      <c r="W24" s="487"/>
      <c r="X24" s="478"/>
      <c r="Y24" s="479"/>
      <c r="Z24" s="418" t="s">
        <v>163</v>
      </c>
      <c r="AA24" s="419"/>
      <c r="AB24" s="419"/>
      <c r="AC24" s="419"/>
      <c r="AD24" s="419"/>
      <c r="AE24" s="419"/>
      <c r="AF24" s="419"/>
      <c r="AG24" s="420"/>
      <c r="AH24" s="421">
        <v>169</v>
      </c>
      <c r="AI24" s="422"/>
      <c r="AJ24" s="422"/>
      <c r="AK24" s="422"/>
      <c r="AL24" s="423"/>
      <c r="AM24" s="421">
        <v>476411</v>
      </c>
      <c r="AN24" s="422"/>
      <c r="AO24" s="422"/>
      <c r="AP24" s="422"/>
      <c r="AQ24" s="422"/>
      <c r="AR24" s="423"/>
      <c r="AS24" s="421">
        <v>2819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5555880</v>
      </c>
      <c r="BO24" s="446"/>
      <c r="BP24" s="446"/>
      <c r="BQ24" s="446"/>
      <c r="BR24" s="446"/>
      <c r="BS24" s="446"/>
      <c r="BT24" s="446"/>
      <c r="BU24" s="447"/>
      <c r="BV24" s="445">
        <v>4148038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6530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123</v>
      </c>
      <c r="AN25" s="422"/>
      <c r="AO25" s="422"/>
      <c r="AP25" s="422"/>
      <c r="AQ25" s="422"/>
      <c r="AR25" s="423"/>
      <c r="AS25" s="421" t="s">
        <v>123</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24752094</v>
      </c>
      <c r="BO25" s="441"/>
      <c r="BP25" s="441"/>
      <c r="BQ25" s="441"/>
      <c r="BR25" s="441"/>
      <c r="BS25" s="441"/>
      <c r="BT25" s="441"/>
      <c r="BU25" s="442"/>
      <c r="BV25" s="440">
        <v>52051158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6090</v>
      </c>
      <c r="R26" s="422"/>
      <c r="S26" s="422"/>
      <c r="T26" s="422"/>
      <c r="U26" s="422"/>
      <c r="V26" s="423"/>
      <c r="W26" s="487"/>
      <c r="X26" s="478"/>
      <c r="Y26" s="479"/>
      <c r="Z26" s="418" t="s">
        <v>170</v>
      </c>
      <c r="AA26" s="500"/>
      <c r="AB26" s="500"/>
      <c r="AC26" s="500"/>
      <c r="AD26" s="500"/>
      <c r="AE26" s="500"/>
      <c r="AF26" s="500"/>
      <c r="AG26" s="501"/>
      <c r="AH26" s="421">
        <v>13</v>
      </c>
      <c r="AI26" s="422"/>
      <c r="AJ26" s="422"/>
      <c r="AK26" s="422"/>
      <c r="AL26" s="423"/>
      <c r="AM26" s="421">
        <v>30212</v>
      </c>
      <c r="AN26" s="422"/>
      <c r="AO26" s="422"/>
      <c r="AP26" s="422"/>
      <c r="AQ26" s="422"/>
      <c r="AR26" s="423"/>
      <c r="AS26" s="421">
        <v>2324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3390</v>
      </c>
      <c r="R27" s="422"/>
      <c r="S27" s="422"/>
      <c r="T27" s="422"/>
      <c r="U27" s="422"/>
      <c r="V27" s="423"/>
      <c r="W27" s="487"/>
      <c r="X27" s="478"/>
      <c r="Y27" s="479"/>
      <c r="Z27" s="418" t="s">
        <v>173</v>
      </c>
      <c r="AA27" s="419"/>
      <c r="AB27" s="419"/>
      <c r="AC27" s="419"/>
      <c r="AD27" s="419"/>
      <c r="AE27" s="419"/>
      <c r="AF27" s="419"/>
      <c r="AG27" s="420"/>
      <c r="AH27" s="421">
        <v>1</v>
      </c>
      <c r="AI27" s="422"/>
      <c r="AJ27" s="422"/>
      <c r="AK27" s="422"/>
      <c r="AL27" s="423"/>
      <c r="AM27" s="421" t="s">
        <v>174</v>
      </c>
      <c r="AN27" s="422"/>
      <c r="AO27" s="422"/>
      <c r="AP27" s="422"/>
      <c r="AQ27" s="422"/>
      <c r="AR27" s="423"/>
      <c r="AS27" s="421" t="s">
        <v>175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1401355</v>
      </c>
      <c r="BO27" s="449"/>
      <c r="BP27" s="449"/>
      <c r="BQ27" s="449"/>
      <c r="BR27" s="449"/>
      <c r="BS27" s="449"/>
      <c r="BT27" s="449"/>
      <c r="BU27" s="450"/>
      <c r="BV27" s="448">
        <v>1792693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2890</v>
      </c>
      <c r="R28" s="422"/>
      <c r="S28" s="422"/>
      <c r="T28" s="422"/>
      <c r="U28" s="422"/>
      <c r="V28" s="423"/>
      <c r="W28" s="487"/>
      <c r="X28" s="478"/>
      <c r="Y28" s="479"/>
      <c r="Z28" s="418" t="s">
        <v>178</v>
      </c>
      <c r="AA28" s="419"/>
      <c r="AB28" s="419"/>
      <c r="AC28" s="419"/>
      <c r="AD28" s="419"/>
      <c r="AE28" s="419"/>
      <c r="AF28" s="419"/>
      <c r="AG28" s="420"/>
      <c r="AH28" s="421" t="s">
        <v>123</v>
      </c>
      <c r="AI28" s="422"/>
      <c r="AJ28" s="422"/>
      <c r="AK28" s="422"/>
      <c r="AL28" s="423"/>
      <c r="AM28" s="421" t="s">
        <v>167</v>
      </c>
      <c r="AN28" s="422"/>
      <c r="AO28" s="422"/>
      <c r="AP28" s="422"/>
      <c r="AQ28" s="422"/>
      <c r="AR28" s="423"/>
      <c r="AS28" s="421" t="s">
        <v>167</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12897701</v>
      </c>
      <c r="BO28" s="441"/>
      <c r="BP28" s="441"/>
      <c r="BQ28" s="441"/>
      <c r="BR28" s="441"/>
      <c r="BS28" s="441"/>
      <c r="BT28" s="441"/>
      <c r="BU28" s="442"/>
      <c r="BV28" s="440">
        <v>12425342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10</v>
      </c>
      <c r="M29" s="422"/>
      <c r="N29" s="422"/>
      <c r="O29" s="422"/>
      <c r="P29" s="423"/>
      <c r="Q29" s="421">
        <v>2740</v>
      </c>
      <c r="R29" s="422"/>
      <c r="S29" s="422"/>
      <c r="T29" s="422"/>
      <c r="U29" s="422"/>
      <c r="V29" s="423"/>
      <c r="W29" s="488"/>
      <c r="X29" s="489"/>
      <c r="Y29" s="490"/>
      <c r="Z29" s="418" t="s">
        <v>181</v>
      </c>
      <c r="AA29" s="419"/>
      <c r="AB29" s="419"/>
      <c r="AC29" s="419"/>
      <c r="AD29" s="419"/>
      <c r="AE29" s="419"/>
      <c r="AF29" s="419"/>
      <c r="AG29" s="420"/>
      <c r="AH29" s="421">
        <v>170</v>
      </c>
      <c r="AI29" s="422"/>
      <c r="AJ29" s="422"/>
      <c r="AK29" s="422"/>
      <c r="AL29" s="423"/>
      <c r="AM29" s="421">
        <v>480357</v>
      </c>
      <c r="AN29" s="422"/>
      <c r="AO29" s="422"/>
      <c r="AP29" s="422"/>
      <c r="AQ29" s="422"/>
      <c r="AR29" s="423"/>
      <c r="AS29" s="421">
        <v>2826</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15366</v>
      </c>
      <c r="BO29" s="446"/>
      <c r="BP29" s="446"/>
      <c r="BQ29" s="446"/>
      <c r="BR29" s="446"/>
      <c r="BS29" s="446"/>
      <c r="BT29" s="446"/>
      <c r="BU29" s="447"/>
      <c r="BV29" s="445">
        <v>15364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92.1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35650438</v>
      </c>
      <c r="BO30" s="449"/>
      <c r="BP30" s="449"/>
      <c r="BQ30" s="449"/>
      <c r="BR30" s="449"/>
      <c r="BS30" s="449"/>
      <c r="BT30" s="449"/>
      <c r="BU30" s="450"/>
      <c r="BV30" s="448">
        <v>54516388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地方卸売市場特別会計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石巻地区広域行政事務組合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シーパル女川汽船</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土地区画整理事業特別会計（普通会計）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宮城県市町村職員退職手当組合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女川観光ホテル</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浄化槽事業特別会計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宮城県後期高齢者医療広域連合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女川魚市場</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IF('各会計、関係団体の財政状況及び健全化判断比率'!B35="","",'各会計、関係団体の財政状況及び健全化判断比率'!B35)</f>
        <v>土地区画整理事業特別会計</v>
      </c>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宮城県市町村非常勤消防団員補償報償組合</v>
      </c>
      <c r="BZ37" s="403"/>
      <c r="CA37" s="403"/>
      <c r="CB37" s="403"/>
      <c r="CC37" s="403"/>
      <c r="CD37" s="403"/>
      <c r="CE37" s="403"/>
      <c r="CF37" s="403"/>
      <c r="CG37" s="403"/>
      <c r="CH37" s="403"/>
      <c r="CI37" s="403"/>
      <c r="CJ37" s="403"/>
      <c r="CK37" s="403"/>
      <c r="CL37" s="403"/>
      <c r="CM37" s="403"/>
      <c r="CN37" s="193"/>
      <c r="CO37" s="404">
        <f t="shared" si="3"/>
        <v>19</v>
      </c>
      <c r="CP37" s="404"/>
      <c r="CQ37" s="403" t="str">
        <f>IF('各会計、関係団体の財政状況及び健全化判断比率'!BS10="","",'各会計、関係団体の財政状況及び健全化判断比率'!BS10)</f>
        <v>女川みらい創造</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宮城県市町村自治振興センター</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3rPwvYxHPKaGe5W61H2c0eA2QGKkoiThX8QvF9lY0Yx2ZUkETZt0LZi+/A59K6bCCEshDfWAaeVirFodlO30Q==" saltValue="4PZUcLdQ/Jb2lpDJ5nt2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561</v>
      </c>
      <c r="D34" s="1224"/>
      <c r="E34" s="1225"/>
      <c r="F34" s="32">
        <v>5.16</v>
      </c>
      <c r="G34" s="33">
        <v>5.23</v>
      </c>
      <c r="H34" s="33">
        <v>4.92</v>
      </c>
      <c r="I34" s="33">
        <v>4.7300000000000004</v>
      </c>
      <c r="J34" s="34">
        <v>2.94</v>
      </c>
      <c r="K34" s="22"/>
      <c r="L34" s="22"/>
      <c r="M34" s="22"/>
      <c r="N34" s="22"/>
      <c r="O34" s="22"/>
      <c r="P34" s="22"/>
    </row>
    <row r="35" spans="1:16" ht="39" customHeight="1" x14ac:dyDescent="0.15">
      <c r="A35" s="22"/>
      <c r="B35" s="35"/>
      <c r="C35" s="1218" t="s">
        <v>562</v>
      </c>
      <c r="D35" s="1219"/>
      <c r="E35" s="1220"/>
      <c r="F35" s="36">
        <v>16.149999999999999</v>
      </c>
      <c r="G35" s="37">
        <v>31.36</v>
      </c>
      <c r="H35" s="37">
        <v>0.68</v>
      </c>
      <c r="I35" s="37">
        <v>52.67</v>
      </c>
      <c r="J35" s="38">
        <v>2.78</v>
      </c>
      <c r="K35" s="22"/>
      <c r="L35" s="22"/>
      <c r="M35" s="22"/>
      <c r="N35" s="22"/>
      <c r="O35" s="22"/>
      <c r="P35" s="22"/>
    </row>
    <row r="36" spans="1:16" ht="39" customHeight="1" x14ac:dyDescent="0.15">
      <c r="A36" s="22"/>
      <c r="B36" s="35"/>
      <c r="C36" s="1218" t="s">
        <v>563</v>
      </c>
      <c r="D36" s="1219"/>
      <c r="E36" s="1220"/>
      <c r="F36" s="36">
        <v>0.28000000000000003</v>
      </c>
      <c r="G36" s="37">
        <v>0</v>
      </c>
      <c r="H36" s="37">
        <v>1.5</v>
      </c>
      <c r="I36" s="37">
        <v>2.91</v>
      </c>
      <c r="J36" s="38">
        <v>2.36</v>
      </c>
      <c r="K36" s="22"/>
      <c r="L36" s="22"/>
      <c r="M36" s="22"/>
      <c r="N36" s="22"/>
      <c r="O36" s="22"/>
      <c r="P36" s="22"/>
    </row>
    <row r="37" spans="1:16" ht="39" customHeight="1" x14ac:dyDescent="0.15">
      <c r="A37" s="22"/>
      <c r="B37" s="35"/>
      <c r="C37" s="1218" t="s">
        <v>564</v>
      </c>
      <c r="D37" s="1219"/>
      <c r="E37" s="1220"/>
      <c r="F37" s="36">
        <v>0.48</v>
      </c>
      <c r="G37" s="37">
        <v>0.52</v>
      </c>
      <c r="H37" s="37">
        <v>0.75</v>
      </c>
      <c r="I37" s="37">
        <v>0.99</v>
      </c>
      <c r="J37" s="38">
        <v>0.98</v>
      </c>
      <c r="K37" s="22"/>
      <c r="L37" s="22"/>
      <c r="M37" s="22"/>
      <c r="N37" s="22"/>
      <c r="O37" s="22"/>
      <c r="P37" s="22"/>
    </row>
    <row r="38" spans="1:16" ht="39" customHeight="1" x14ac:dyDescent="0.15">
      <c r="A38" s="22"/>
      <c r="B38" s="35"/>
      <c r="C38" s="1218" t="s">
        <v>565</v>
      </c>
      <c r="D38" s="1219"/>
      <c r="E38" s="1220"/>
      <c r="F38" s="36">
        <v>0.01</v>
      </c>
      <c r="G38" s="37">
        <v>0.01</v>
      </c>
      <c r="H38" s="37">
        <v>0.02</v>
      </c>
      <c r="I38" s="37">
        <v>0.06</v>
      </c>
      <c r="J38" s="38">
        <v>0.01</v>
      </c>
      <c r="K38" s="22"/>
      <c r="L38" s="22"/>
      <c r="M38" s="22"/>
      <c r="N38" s="22"/>
      <c r="O38" s="22"/>
      <c r="P38" s="22"/>
    </row>
    <row r="39" spans="1:16" ht="39" customHeight="1" x14ac:dyDescent="0.15">
      <c r="A39" s="22"/>
      <c r="B39" s="35"/>
      <c r="C39" s="1218" t="s">
        <v>566</v>
      </c>
      <c r="D39" s="1219"/>
      <c r="E39" s="1220"/>
      <c r="F39" s="36">
        <v>0</v>
      </c>
      <c r="G39" s="37">
        <v>0</v>
      </c>
      <c r="H39" s="37">
        <v>0</v>
      </c>
      <c r="I39" s="37">
        <v>0.02</v>
      </c>
      <c r="J39" s="38">
        <v>0</v>
      </c>
      <c r="K39" s="22"/>
      <c r="L39" s="22"/>
      <c r="M39" s="22"/>
      <c r="N39" s="22"/>
      <c r="O39" s="22"/>
      <c r="P39" s="22"/>
    </row>
    <row r="40" spans="1:16" ht="39" customHeight="1" x14ac:dyDescent="0.15">
      <c r="A40" s="22"/>
      <c r="B40" s="35"/>
      <c r="C40" s="1218" t="s">
        <v>567</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568</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569</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570</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II5GXjsQSm6Wxo0P9jXlH1lFs0t2zYDlsuQPff+3ua5RVU7QrHXtAnv5M3GCaFqKL840ljDhoBsyysOctqaIg==" saltValue="fBDkr9S3bD6C0/nOqjtM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354</v>
      </c>
      <c r="L45" s="60">
        <v>337</v>
      </c>
      <c r="M45" s="60">
        <v>307</v>
      </c>
      <c r="N45" s="60">
        <v>287</v>
      </c>
      <c r="O45" s="61">
        <v>301</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212</v>
      </c>
      <c r="L48" s="64">
        <v>211</v>
      </c>
      <c r="M48" s="64">
        <v>225</v>
      </c>
      <c r="N48" s="64">
        <v>251</v>
      </c>
      <c r="O48" s="65">
        <v>206</v>
      </c>
      <c r="P48" s="48"/>
      <c r="Q48" s="48"/>
      <c r="R48" s="48"/>
      <c r="S48" s="48"/>
      <c r="T48" s="48"/>
      <c r="U48" s="48"/>
    </row>
    <row r="49" spans="1:21" ht="30.75" customHeight="1" x14ac:dyDescent="0.15">
      <c r="A49" s="48"/>
      <c r="B49" s="1236"/>
      <c r="C49" s="1237"/>
      <c r="D49" s="62"/>
      <c r="E49" s="1228" t="s">
        <v>15</v>
      </c>
      <c r="F49" s="1228"/>
      <c r="G49" s="1228"/>
      <c r="H49" s="1228"/>
      <c r="I49" s="1228"/>
      <c r="J49" s="1229"/>
      <c r="K49" s="63">
        <v>27</v>
      </c>
      <c r="L49" s="64">
        <v>26</v>
      </c>
      <c r="M49" s="64">
        <v>26</v>
      </c>
      <c r="N49" s="64">
        <v>23</v>
      </c>
      <c r="O49" s="65">
        <v>9</v>
      </c>
      <c r="P49" s="48"/>
      <c r="Q49" s="48"/>
      <c r="R49" s="48"/>
      <c r="S49" s="48"/>
      <c r="T49" s="48"/>
      <c r="U49" s="48"/>
    </row>
    <row r="50" spans="1:21" ht="30.75" customHeight="1" x14ac:dyDescent="0.15">
      <c r="A50" s="48"/>
      <c r="B50" s="1236"/>
      <c r="C50" s="1237"/>
      <c r="D50" s="62"/>
      <c r="E50" s="1228" t="s">
        <v>16</v>
      </c>
      <c r="F50" s="1228"/>
      <c r="G50" s="1228"/>
      <c r="H50" s="1228"/>
      <c r="I50" s="1228"/>
      <c r="J50" s="1229"/>
      <c r="K50" s="63">
        <v>0</v>
      </c>
      <c r="L50" s="64">
        <v>1</v>
      </c>
      <c r="M50" s="64" t="s">
        <v>511</v>
      </c>
      <c r="N50" s="64" t="s">
        <v>511</v>
      </c>
      <c r="O50" s="65" t="s">
        <v>511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385</v>
      </c>
      <c r="L52" s="64">
        <v>432</v>
      </c>
      <c r="M52" s="64">
        <v>415</v>
      </c>
      <c r="N52" s="64">
        <v>413</v>
      </c>
      <c r="O52" s="65">
        <v>438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208</v>
      </c>
      <c r="L53" s="69">
        <v>143</v>
      </c>
      <c r="M53" s="69">
        <v>143</v>
      </c>
      <c r="N53" s="69">
        <v>148</v>
      </c>
      <c r="O53" s="70">
        <v>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nVs9mEgy/CoCFdLBxdrrh3+NsOiq2iRwxlOEDNYC8WHYWQKrCsCVCrPuMkE5OPIWVf1D0ykwetih5SdtdRFHw==" saltValue="b2PyNCIJFXji3FGfFHSl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54" t="s">
        <v>23</v>
      </c>
      <c r="C41" s="1255"/>
      <c r="D41" s="81"/>
      <c r="E41" s="1256" t="s">
        <v>24</v>
      </c>
      <c r="F41" s="1256"/>
      <c r="G41" s="1256"/>
      <c r="H41" s="1257"/>
      <c r="I41" s="82">
        <v>3944</v>
      </c>
      <c r="J41" s="83">
        <v>3550</v>
      </c>
      <c r="K41" s="83">
        <v>3595</v>
      </c>
      <c r="L41" s="83">
        <v>4437</v>
      </c>
      <c r="M41" s="84">
        <v>5831</v>
      </c>
    </row>
    <row r="42" spans="2:13" ht="27.75" customHeight="1" x14ac:dyDescent="0.15">
      <c r="B42" s="1244"/>
      <c r="C42" s="1245"/>
      <c r="D42" s="85"/>
      <c r="E42" s="1248" t="s">
        <v>25</v>
      </c>
      <c r="F42" s="1248"/>
      <c r="G42" s="1248"/>
      <c r="H42" s="1249"/>
      <c r="I42" s="86" t="s">
        <v>511</v>
      </c>
      <c r="J42" s="87" t="s">
        <v>511</v>
      </c>
      <c r="K42" s="87" t="s">
        <v>511</v>
      </c>
      <c r="L42" s="87" t="s">
        <v>511</v>
      </c>
      <c r="M42" s="88" t="s">
        <v>511</v>
      </c>
    </row>
    <row r="43" spans="2:13" ht="27.75" customHeight="1" x14ac:dyDescent="0.15">
      <c r="B43" s="1244"/>
      <c r="C43" s="1245"/>
      <c r="D43" s="85"/>
      <c r="E43" s="1248" t="s">
        <v>26</v>
      </c>
      <c r="F43" s="1248"/>
      <c r="G43" s="1248"/>
      <c r="H43" s="1249"/>
      <c r="I43" s="86">
        <v>2711</v>
      </c>
      <c r="J43" s="87">
        <v>2741</v>
      </c>
      <c r="K43" s="87">
        <v>3461</v>
      </c>
      <c r="L43" s="87">
        <v>3173</v>
      </c>
      <c r="M43" s="88">
        <v>2984</v>
      </c>
    </row>
    <row r="44" spans="2:13" ht="27.75" customHeight="1" x14ac:dyDescent="0.15">
      <c r="B44" s="1244"/>
      <c r="C44" s="1245"/>
      <c r="D44" s="85"/>
      <c r="E44" s="1248" t="s">
        <v>27</v>
      </c>
      <c r="F44" s="1248"/>
      <c r="G44" s="1248"/>
      <c r="H44" s="1249"/>
      <c r="I44" s="86">
        <v>80</v>
      </c>
      <c r="J44" s="87">
        <v>63</v>
      </c>
      <c r="K44" s="87">
        <v>43</v>
      </c>
      <c r="L44" s="87">
        <v>25</v>
      </c>
      <c r="M44" s="88">
        <v>23</v>
      </c>
    </row>
    <row r="45" spans="2:13" ht="27.75" customHeight="1" x14ac:dyDescent="0.15">
      <c r="B45" s="1244"/>
      <c r="C45" s="1245"/>
      <c r="D45" s="85"/>
      <c r="E45" s="1248" t="s">
        <v>28</v>
      </c>
      <c r="F45" s="1248"/>
      <c r="G45" s="1248"/>
      <c r="H45" s="1249"/>
      <c r="I45" s="86">
        <v>1070</v>
      </c>
      <c r="J45" s="87">
        <v>985</v>
      </c>
      <c r="K45" s="87">
        <v>946</v>
      </c>
      <c r="L45" s="87">
        <v>818</v>
      </c>
      <c r="M45" s="88">
        <v>779</v>
      </c>
    </row>
    <row r="46" spans="2:13" ht="27.75" customHeight="1" x14ac:dyDescent="0.15">
      <c r="B46" s="1244"/>
      <c r="C46" s="1245"/>
      <c r="D46" s="89"/>
      <c r="E46" s="1248" t="s">
        <v>29</v>
      </c>
      <c r="F46" s="1248"/>
      <c r="G46" s="1248"/>
      <c r="H46" s="1249"/>
      <c r="I46" s="86" t="s">
        <v>511</v>
      </c>
      <c r="J46" s="87" t="s">
        <v>511</v>
      </c>
      <c r="K46" s="87" t="s">
        <v>511</v>
      </c>
      <c r="L46" s="87" t="s">
        <v>511</v>
      </c>
      <c r="M46" s="88" t="s">
        <v>511</v>
      </c>
    </row>
    <row r="47" spans="2:13" ht="27.75" customHeight="1" x14ac:dyDescent="0.15">
      <c r="B47" s="1244"/>
      <c r="C47" s="1245"/>
      <c r="D47" s="90"/>
      <c r="E47" s="1258" t="s">
        <v>30</v>
      </c>
      <c r="F47" s="1259"/>
      <c r="G47" s="1259"/>
      <c r="H47" s="1260"/>
      <c r="I47" s="86" t="s">
        <v>511</v>
      </c>
      <c r="J47" s="87" t="s">
        <v>511</v>
      </c>
      <c r="K47" s="87" t="s">
        <v>511</v>
      </c>
      <c r="L47" s="87" t="s">
        <v>511</v>
      </c>
      <c r="M47" s="88" t="s">
        <v>511</v>
      </c>
    </row>
    <row r="48" spans="2:13" ht="27.75" customHeight="1" x14ac:dyDescent="0.15">
      <c r="B48" s="1244"/>
      <c r="C48" s="1245"/>
      <c r="D48" s="85"/>
      <c r="E48" s="1248" t="s">
        <v>31</v>
      </c>
      <c r="F48" s="1248"/>
      <c r="G48" s="1248"/>
      <c r="H48" s="1249"/>
      <c r="I48" s="86" t="s">
        <v>511</v>
      </c>
      <c r="J48" s="87" t="s">
        <v>511</v>
      </c>
      <c r="K48" s="87" t="s">
        <v>511</v>
      </c>
      <c r="L48" s="87" t="s">
        <v>511</v>
      </c>
      <c r="M48" s="88" t="s">
        <v>511</v>
      </c>
    </row>
    <row r="49" spans="2:13" ht="27.75" customHeight="1" x14ac:dyDescent="0.15">
      <c r="B49" s="1246"/>
      <c r="C49" s="1247"/>
      <c r="D49" s="85"/>
      <c r="E49" s="1248" t="s">
        <v>32</v>
      </c>
      <c r="F49" s="1248"/>
      <c r="G49" s="1248"/>
      <c r="H49" s="1249"/>
      <c r="I49" s="86" t="s">
        <v>511</v>
      </c>
      <c r="J49" s="87" t="s">
        <v>511</v>
      </c>
      <c r="K49" s="87" t="s">
        <v>511</v>
      </c>
      <c r="L49" s="87" t="s">
        <v>511</v>
      </c>
      <c r="M49" s="88" t="s">
        <v>511</v>
      </c>
    </row>
    <row r="50" spans="2:13" ht="27.75" customHeight="1" x14ac:dyDescent="0.15">
      <c r="B50" s="1242" t="s">
        <v>33</v>
      </c>
      <c r="C50" s="1243"/>
      <c r="D50" s="91"/>
      <c r="E50" s="1248" t="s">
        <v>34</v>
      </c>
      <c r="F50" s="1248"/>
      <c r="G50" s="1248"/>
      <c r="H50" s="1249"/>
      <c r="I50" s="86">
        <v>16737</v>
      </c>
      <c r="J50" s="87">
        <v>17072</v>
      </c>
      <c r="K50" s="87">
        <v>17029</v>
      </c>
      <c r="L50" s="87">
        <v>16210</v>
      </c>
      <c r="M50" s="88">
        <v>17496</v>
      </c>
    </row>
    <row r="51" spans="2:13" ht="27.75" customHeight="1" x14ac:dyDescent="0.15">
      <c r="B51" s="1244"/>
      <c r="C51" s="1245"/>
      <c r="D51" s="85"/>
      <c r="E51" s="1248" t="s">
        <v>35</v>
      </c>
      <c r="F51" s="1248"/>
      <c r="G51" s="1248"/>
      <c r="H51" s="1249"/>
      <c r="I51" s="86">
        <v>434</v>
      </c>
      <c r="J51" s="87">
        <v>747</v>
      </c>
      <c r="K51" s="87">
        <v>1200</v>
      </c>
      <c r="L51" s="87">
        <v>2481</v>
      </c>
      <c r="M51" s="88">
        <v>3753</v>
      </c>
    </row>
    <row r="52" spans="2:13" ht="27.75" customHeight="1" x14ac:dyDescent="0.15">
      <c r="B52" s="1246"/>
      <c r="C52" s="1247"/>
      <c r="D52" s="85"/>
      <c r="E52" s="1248" t="s">
        <v>36</v>
      </c>
      <c r="F52" s="1248"/>
      <c r="G52" s="1248"/>
      <c r="H52" s="1249"/>
      <c r="I52" s="86">
        <v>4156</v>
      </c>
      <c r="J52" s="87">
        <v>3879</v>
      </c>
      <c r="K52" s="87">
        <v>3643</v>
      </c>
      <c r="L52" s="87">
        <v>3588</v>
      </c>
      <c r="M52" s="88">
        <v>3922</v>
      </c>
    </row>
    <row r="53" spans="2:13" ht="27.75" customHeight="1" thickBot="1" x14ac:dyDescent="0.2">
      <c r="B53" s="1250" t="s">
        <v>37</v>
      </c>
      <c r="C53" s="1251"/>
      <c r="D53" s="92"/>
      <c r="E53" s="1252" t="s">
        <v>38</v>
      </c>
      <c r="F53" s="1252"/>
      <c r="G53" s="1252"/>
      <c r="H53" s="1253"/>
      <c r="I53" s="93">
        <v>-13524</v>
      </c>
      <c r="J53" s="94">
        <v>-14358</v>
      </c>
      <c r="K53" s="94">
        <v>-13827</v>
      </c>
      <c r="L53" s="94">
        <v>-13826</v>
      </c>
      <c r="M53" s="95">
        <v>-15553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oD4ET1cOAfpP1Yq9E3rmF6y8IN7b8yVSMGXuSYKOc3hmQVBjfjURr1UbSPfym0VEMMesk6fao1LbRa0GYFpRQ==" saltValue="s4c7dcoT8uOwiMgspB5X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41</v>
      </c>
      <c r="D55" s="1269"/>
      <c r="E55" s="1270"/>
      <c r="F55" s="107">
        <v>12317</v>
      </c>
      <c r="G55" s="107">
        <v>12425</v>
      </c>
      <c r="H55" s="108">
        <v>12898</v>
      </c>
    </row>
    <row r="56" spans="2:8" ht="52.5" customHeight="1" x14ac:dyDescent="0.15">
      <c r="B56" s="109"/>
      <c r="C56" s="1271" t="s">
        <v>42</v>
      </c>
      <c r="D56" s="1271"/>
      <c r="E56" s="1272"/>
      <c r="F56" s="110">
        <v>315</v>
      </c>
      <c r="G56" s="110">
        <v>15</v>
      </c>
      <c r="H56" s="111">
        <v>15</v>
      </c>
    </row>
    <row r="57" spans="2:8" ht="53.25" customHeight="1" x14ac:dyDescent="0.15">
      <c r="B57" s="109"/>
      <c r="C57" s="1273" t="s">
        <v>43</v>
      </c>
      <c r="D57" s="1273"/>
      <c r="E57" s="1274"/>
      <c r="F57" s="112">
        <v>60340</v>
      </c>
      <c r="G57" s="112">
        <v>54516</v>
      </c>
      <c r="H57" s="113">
        <v>35650</v>
      </c>
    </row>
    <row r="58" spans="2:8" ht="45.75" customHeight="1" x14ac:dyDescent="0.15">
      <c r="B58" s="114"/>
      <c r="C58" s="1261" t="s">
        <v>576</v>
      </c>
      <c r="D58" s="1262"/>
      <c r="E58" s="1263"/>
      <c r="F58" s="115">
        <v>55233</v>
      </c>
      <c r="G58" s="115">
        <v>50593</v>
      </c>
      <c r="H58" s="116">
        <v>31049</v>
      </c>
    </row>
    <row r="59" spans="2:8" ht="45.75" customHeight="1" x14ac:dyDescent="0.15">
      <c r="B59" s="114"/>
      <c r="C59" s="1261" t="s">
        <v>571</v>
      </c>
      <c r="D59" s="1262"/>
      <c r="E59" s="1263"/>
      <c r="F59" s="115">
        <v>2253</v>
      </c>
      <c r="G59" s="115">
        <v>1700</v>
      </c>
      <c r="H59" s="116">
        <v>1490</v>
      </c>
    </row>
    <row r="60" spans="2:8" ht="45.75" customHeight="1" x14ac:dyDescent="0.15">
      <c r="B60" s="114"/>
      <c r="C60" s="1261" t="s">
        <v>572</v>
      </c>
      <c r="D60" s="1262"/>
      <c r="E60" s="1263"/>
      <c r="F60" s="115">
        <v>1146</v>
      </c>
      <c r="G60" s="115">
        <v>951</v>
      </c>
      <c r="H60" s="116">
        <v>1224</v>
      </c>
    </row>
    <row r="61" spans="2:8" ht="45.75" customHeight="1" x14ac:dyDescent="0.15">
      <c r="B61" s="114"/>
      <c r="C61" s="1261" t="s">
        <v>573</v>
      </c>
      <c r="D61" s="1262"/>
      <c r="E61" s="1263"/>
      <c r="F61" s="115" t="s">
        <v>574</v>
      </c>
      <c r="G61" s="115" t="s">
        <v>574</v>
      </c>
      <c r="H61" s="116">
        <v>1000</v>
      </c>
    </row>
    <row r="62" spans="2:8" ht="45.75" customHeight="1" thickBot="1" x14ac:dyDescent="0.2">
      <c r="B62" s="117"/>
      <c r="C62" s="1264" t="s">
        <v>575</v>
      </c>
      <c r="D62" s="1265"/>
      <c r="E62" s="1266"/>
      <c r="F62" s="118">
        <v>1472</v>
      </c>
      <c r="G62" s="118">
        <v>1092</v>
      </c>
      <c r="H62" s="119">
        <v>722</v>
      </c>
    </row>
    <row r="63" spans="2:8" ht="52.5" customHeight="1" thickBot="1" x14ac:dyDescent="0.2">
      <c r="B63" s="120"/>
      <c r="C63" s="1267" t="s">
        <v>44</v>
      </c>
      <c r="D63" s="1267"/>
      <c r="E63" s="1268"/>
      <c r="F63" s="121">
        <v>72972</v>
      </c>
      <c r="G63" s="121">
        <v>66957</v>
      </c>
      <c r="H63" s="122">
        <v>48564</v>
      </c>
    </row>
    <row r="64" spans="2:8" ht="15" customHeight="1" x14ac:dyDescent="0.15"/>
    <row r="65" ht="0" hidden="1" customHeight="1" x14ac:dyDescent="0.15"/>
    <row r="66" ht="0" hidden="1" customHeight="1" x14ac:dyDescent="0.15"/>
  </sheetData>
  <sheetProtection algorithmName="SHA-512" hashValue="0grDuH/by83lo5Hr8wmdFXUIoGm7o142hb2GcjOVlnNfBTZkRqo4DU63QWeSL8w6fJy/43C/+exkiJqfHAf4uA==" saltValue="MIbikeB9laE97VBxLgsE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604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595</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554</v>
      </c>
      <c r="BQ50" s="1290"/>
      <c r="BR50" s="1290"/>
      <c r="BS50" s="1290"/>
      <c r="BT50" s="1290"/>
      <c r="BU50" s="1290"/>
      <c r="BV50" s="1290"/>
      <c r="BW50" s="1290"/>
      <c r="BX50" s="1290" t="s">
        <v>555</v>
      </c>
      <c r="BY50" s="1290"/>
      <c r="BZ50" s="1290"/>
      <c r="CA50" s="1290"/>
      <c r="CB50" s="1290"/>
      <c r="CC50" s="1290"/>
      <c r="CD50" s="1290"/>
      <c r="CE50" s="1290"/>
      <c r="CF50" s="1290" t="s">
        <v>556</v>
      </c>
      <c r="CG50" s="1290"/>
      <c r="CH50" s="1290"/>
      <c r="CI50" s="1290"/>
      <c r="CJ50" s="1290"/>
      <c r="CK50" s="1290"/>
      <c r="CL50" s="1290"/>
      <c r="CM50" s="1290"/>
      <c r="CN50" s="1290" t="s">
        <v>557</v>
      </c>
      <c r="CO50" s="1290"/>
      <c r="CP50" s="1290"/>
      <c r="CQ50" s="1290"/>
      <c r="CR50" s="1290"/>
      <c r="CS50" s="1290"/>
      <c r="CT50" s="1290"/>
      <c r="CU50" s="1290"/>
      <c r="CV50" s="1290" t="s">
        <v>558</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596</v>
      </c>
      <c r="AO51" s="1293"/>
      <c r="AP51" s="1293"/>
      <c r="AQ51" s="1293"/>
      <c r="AR51" s="1293"/>
      <c r="AS51" s="1293"/>
      <c r="AT51" s="1293"/>
      <c r="AU51" s="1293"/>
      <c r="AV51" s="1293"/>
      <c r="AW51" s="1293"/>
      <c r="AX51" s="1293"/>
      <c r="AY51" s="1293"/>
      <c r="AZ51" s="1293"/>
      <c r="BA51" s="1293"/>
      <c r="BB51" s="1293" t="s">
        <v>597</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43.4</v>
      </c>
      <c r="CG53" s="1276"/>
      <c r="CH53" s="1276"/>
      <c r="CI53" s="1276"/>
      <c r="CJ53" s="1276"/>
      <c r="CK53" s="1276"/>
      <c r="CL53" s="1276"/>
      <c r="CM53" s="1276"/>
      <c r="CN53" s="1276">
        <v>36.1</v>
      </c>
      <c r="CO53" s="1276"/>
      <c r="CP53" s="1276"/>
      <c r="CQ53" s="1276"/>
      <c r="CR53" s="1276"/>
      <c r="CS53" s="1276"/>
      <c r="CT53" s="1276"/>
      <c r="CU53" s="1276"/>
      <c r="CV53" s="1276">
        <v>37.799999999999997</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599</v>
      </c>
      <c r="AO55" s="1290"/>
      <c r="AP55" s="1290"/>
      <c r="AQ55" s="1290"/>
      <c r="AR55" s="1290"/>
      <c r="AS55" s="1290"/>
      <c r="AT55" s="1290"/>
      <c r="AU55" s="1290"/>
      <c r="AV55" s="1290"/>
      <c r="AW55" s="1290"/>
      <c r="AX55" s="1290"/>
      <c r="AY55" s="1290"/>
      <c r="AZ55" s="1290"/>
      <c r="BA55" s="1290"/>
      <c r="BB55" s="1293" t="s">
        <v>597</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0.8</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598</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56.2</v>
      </c>
      <c r="CG57" s="1276"/>
      <c r="CH57" s="1276"/>
      <c r="CI57" s="1276"/>
      <c r="CJ57" s="1276"/>
      <c r="CK57" s="1276"/>
      <c r="CL57" s="1276"/>
      <c r="CM57" s="1276"/>
      <c r="CN57" s="1276">
        <v>58.6</v>
      </c>
      <c r="CO57" s="1276"/>
      <c r="CP57" s="1276"/>
      <c r="CQ57" s="1276"/>
      <c r="CR57" s="1276"/>
      <c r="CS57" s="1276"/>
      <c r="CT57" s="1276"/>
      <c r="CU57" s="1276"/>
      <c r="CV57" s="1276">
        <v>60.3</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600</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603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595</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554</v>
      </c>
      <c r="BQ72" s="1290"/>
      <c r="BR72" s="1290"/>
      <c r="BS72" s="1290"/>
      <c r="BT72" s="1290"/>
      <c r="BU72" s="1290"/>
      <c r="BV72" s="1290"/>
      <c r="BW72" s="1290"/>
      <c r="BX72" s="1290" t="s">
        <v>555</v>
      </c>
      <c r="BY72" s="1290"/>
      <c r="BZ72" s="1290"/>
      <c r="CA72" s="1290"/>
      <c r="CB72" s="1290"/>
      <c r="CC72" s="1290"/>
      <c r="CD72" s="1290"/>
      <c r="CE72" s="1290"/>
      <c r="CF72" s="1290" t="s">
        <v>556</v>
      </c>
      <c r="CG72" s="1290"/>
      <c r="CH72" s="1290"/>
      <c r="CI72" s="1290"/>
      <c r="CJ72" s="1290"/>
      <c r="CK72" s="1290"/>
      <c r="CL72" s="1290"/>
      <c r="CM72" s="1290"/>
      <c r="CN72" s="1290" t="s">
        <v>557</v>
      </c>
      <c r="CO72" s="1290"/>
      <c r="CP72" s="1290"/>
      <c r="CQ72" s="1290"/>
      <c r="CR72" s="1290"/>
      <c r="CS72" s="1290"/>
      <c r="CT72" s="1290"/>
      <c r="CU72" s="1290"/>
      <c r="CV72" s="1290" t="s">
        <v>558</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596</v>
      </c>
      <c r="AO73" s="1293"/>
      <c r="AP73" s="1293"/>
      <c r="AQ73" s="1293"/>
      <c r="AR73" s="1293"/>
      <c r="AS73" s="1293"/>
      <c r="AT73" s="1293"/>
      <c r="AU73" s="1293"/>
      <c r="AV73" s="1293"/>
      <c r="AW73" s="1293"/>
      <c r="AX73" s="1293"/>
      <c r="AY73" s="1293"/>
      <c r="AZ73" s="1293"/>
      <c r="BA73" s="1293"/>
      <c r="BB73" s="1293" t="s">
        <v>597</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601</v>
      </c>
      <c r="BC75" s="1293"/>
      <c r="BD75" s="1293"/>
      <c r="BE75" s="1293"/>
      <c r="BF75" s="1293"/>
      <c r="BG75" s="1293"/>
      <c r="BH75" s="1293"/>
      <c r="BI75" s="1293"/>
      <c r="BJ75" s="1293"/>
      <c r="BK75" s="1293"/>
      <c r="BL75" s="1293"/>
      <c r="BM75" s="1293"/>
      <c r="BN75" s="1293"/>
      <c r="BO75" s="1293"/>
      <c r="BP75" s="1276">
        <v>6</v>
      </c>
      <c r="BQ75" s="1276"/>
      <c r="BR75" s="1276"/>
      <c r="BS75" s="1276"/>
      <c r="BT75" s="1276"/>
      <c r="BU75" s="1276"/>
      <c r="BV75" s="1276"/>
      <c r="BW75" s="1276"/>
      <c r="BX75" s="1276">
        <v>5.6</v>
      </c>
      <c r="BY75" s="1276"/>
      <c r="BZ75" s="1276"/>
      <c r="CA75" s="1276"/>
      <c r="CB75" s="1276"/>
      <c r="CC75" s="1276"/>
      <c r="CD75" s="1276"/>
      <c r="CE75" s="1276"/>
      <c r="CF75" s="1276">
        <v>4.9000000000000004</v>
      </c>
      <c r="CG75" s="1276"/>
      <c r="CH75" s="1276"/>
      <c r="CI75" s="1276"/>
      <c r="CJ75" s="1276"/>
      <c r="CK75" s="1276"/>
      <c r="CL75" s="1276"/>
      <c r="CM75" s="1276"/>
      <c r="CN75" s="1276">
        <v>4.3</v>
      </c>
      <c r="CO75" s="1276"/>
      <c r="CP75" s="1276"/>
      <c r="CQ75" s="1276"/>
      <c r="CR75" s="1276"/>
      <c r="CS75" s="1276"/>
      <c r="CT75" s="1276"/>
      <c r="CU75" s="1276"/>
      <c r="CV75" s="1276">
        <v>3.7</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599</v>
      </c>
      <c r="AO77" s="1290"/>
      <c r="AP77" s="1290"/>
      <c r="AQ77" s="1290"/>
      <c r="AR77" s="1290"/>
      <c r="AS77" s="1290"/>
      <c r="AT77" s="1290"/>
      <c r="AU77" s="1290"/>
      <c r="AV77" s="1290"/>
      <c r="AW77" s="1290"/>
      <c r="AX77" s="1290"/>
      <c r="AY77" s="1290"/>
      <c r="AZ77" s="1290"/>
      <c r="BA77" s="1290"/>
      <c r="BB77" s="1293" t="s">
        <v>597</v>
      </c>
      <c r="BC77" s="1293"/>
      <c r="BD77" s="1293"/>
      <c r="BE77" s="1293"/>
      <c r="BF77" s="1293"/>
      <c r="BG77" s="1293"/>
      <c r="BH77" s="1293"/>
      <c r="BI77" s="1293"/>
      <c r="BJ77" s="1293"/>
      <c r="BK77" s="1293"/>
      <c r="BL77" s="1293"/>
      <c r="BM77" s="1293"/>
      <c r="BN77" s="1293"/>
      <c r="BO77" s="1293"/>
      <c r="BP77" s="1276">
        <v>24.3</v>
      </c>
      <c r="BQ77" s="1276"/>
      <c r="BR77" s="1276"/>
      <c r="BS77" s="1276"/>
      <c r="BT77" s="1276"/>
      <c r="BU77" s="1276"/>
      <c r="BV77" s="1276"/>
      <c r="BW77" s="1276"/>
      <c r="BX77" s="1276">
        <v>0</v>
      </c>
      <c r="BY77" s="1276"/>
      <c r="BZ77" s="1276"/>
      <c r="CA77" s="1276"/>
      <c r="CB77" s="1276"/>
      <c r="CC77" s="1276"/>
      <c r="CD77" s="1276"/>
      <c r="CE77" s="1276"/>
      <c r="CF77" s="1276">
        <v>0.8</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601</v>
      </c>
      <c r="BC79" s="1293"/>
      <c r="BD79" s="1293"/>
      <c r="BE79" s="1293"/>
      <c r="BF79" s="1293"/>
      <c r="BG79" s="1293"/>
      <c r="BH79" s="1293"/>
      <c r="BI79" s="1293"/>
      <c r="BJ79" s="1293"/>
      <c r="BK79" s="1293"/>
      <c r="BL79" s="1293"/>
      <c r="BM79" s="1293"/>
      <c r="BN79" s="1293"/>
      <c r="BO79" s="1293"/>
      <c r="BP79" s="1276">
        <v>9.8000000000000007</v>
      </c>
      <c r="BQ79" s="1276"/>
      <c r="BR79" s="1276"/>
      <c r="BS79" s="1276"/>
      <c r="BT79" s="1276"/>
      <c r="BU79" s="1276"/>
      <c r="BV79" s="1276"/>
      <c r="BW79" s="1276"/>
      <c r="BX79" s="1276">
        <v>8.5</v>
      </c>
      <c r="BY79" s="1276"/>
      <c r="BZ79" s="1276"/>
      <c r="CA79" s="1276"/>
      <c r="CB79" s="1276"/>
      <c r="CC79" s="1276"/>
      <c r="CD79" s="1276"/>
      <c r="CE79" s="1276"/>
      <c r="CF79" s="1276">
        <v>8.1</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SPm2/zKabenHE0vWHC5nP9Xm5XTMboqofZTBpbd035C1FXDUoVsfjgUD9nSU/+xC56DN127nt9dcTjyICdxMQ==" saltValue="CASMuHBFFaQBxRKfeNwj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OW+FXT97cHafYUbON4l5Nx3uTpDuKZevNAvF58MNeG390cIYteUTCECy86mjAhhvtlQc77KbyN5yKKzh1/9Yw==" saltValue="thTLzBP1oH4hfzdpCejg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cnATk60fSbiPLUlOlEGVci3OSXLTg+pSshzFTbVQmHOOKhlSmm8uRi7NQyB8VP6cvf35s8D4s4KDhoxswnP8g==" saltValue="USFxmUhnnKGzXh+cYNGe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1915332</v>
      </c>
      <c r="E3" s="141"/>
      <c r="F3" s="142">
        <v>105751</v>
      </c>
      <c r="G3" s="143"/>
      <c r="H3" s="144"/>
    </row>
    <row r="4" spans="1:8" x14ac:dyDescent="0.15">
      <c r="A4" s="145"/>
      <c r="B4" s="146"/>
      <c r="C4" s="147"/>
      <c r="D4" s="148">
        <v>106357</v>
      </c>
      <c r="E4" s="149"/>
      <c r="F4" s="150">
        <v>49969</v>
      </c>
      <c r="G4" s="151"/>
      <c r="H4" s="152"/>
    </row>
    <row r="5" spans="1:8" x14ac:dyDescent="0.15">
      <c r="A5" s="133" t="s">
        <v>546</v>
      </c>
      <c r="B5" s="138"/>
      <c r="C5" s="139"/>
      <c r="D5" s="140">
        <v>2674913</v>
      </c>
      <c r="E5" s="141"/>
      <c r="F5" s="142">
        <v>158564</v>
      </c>
      <c r="G5" s="143"/>
      <c r="H5" s="144"/>
    </row>
    <row r="6" spans="1:8" x14ac:dyDescent="0.15">
      <c r="A6" s="145"/>
      <c r="B6" s="146"/>
      <c r="C6" s="147"/>
      <c r="D6" s="148">
        <v>133089</v>
      </c>
      <c r="E6" s="149"/>
      <c r="F6" s="150">
        <v>48412</v>
      </c>
      <c r="G6" s="151"/>
      <c r="H6" s="152"/>
    </row>
    <row r="7" spans="1:8" x14ac:dyDescent="0.15">
      <c r="A7" s="133" t="s">
        <v>547</v>
      </c>
      <c r="B7" s="138"/>
      <c r="C7" s="139"/>
      <c r="D7" s="140">
        <v>4360971</v>
      </c>
      <c r="E7" s="141"/>
      <c r="F7" s="142">
        <v>128611</v>
      </c>
      <c r="G7" s="143"/>
      <c r="H7" s="144"/>
    </row>
    <row r="8" spans="1:8" x14ac:dyDescent="0.15">
      <c r="A8" s="145"/>
      <c r="B8" s="146"/>
      <c r="C8" s="147"/>
      <c r="D8" s="148">
        <v>392220</v>
      </c>
      <c r="E8" s="149"/>
      <c r="F8" s="150">
        <v>61552</v>
      </c>
      <c r="G8" s="151"/>
      <c r="H8" s="152"/>
    </row>
    <row r="9" spans="1:8" x14ac:dyDescent="0.15">
      <c r="A9" s="133" t="s">
        <v>548</v>
      </c>
      <c r="B9" s="138"/>
      <c r="C9" s="139"/>
      <c r="D9" s="140">
        <v>4508332</v>
      </c>
      <c r="E9" s="141"/>
      <c r="F9" s="142">
        <v>138651</v>
      </c>
      <c r="G9" s="143"/>
      <c r="H9" s="144"/>
    </row>
    <row r="10" spans="1:8" x14ac:dyDescent="0.15">
      <c r="A10" s="145"/>
      <c r="B10" s="146"/>
      <c r="C10" s="147"/>
      <c r="D10" s="148">
        <v>323551</v>
      </c>
      <c r="E10" s="149"/>
      <c r="F10" s="150">
        <v>71211</v>
      </c>
      <c r="G10" s="151"/>
      <c r="H10" s="152"/>
    </row>
    <row r="11" spans="1:8" x14ac:dyDescent="0.15">
      <c r="A11" s="133" t="s">
        <v>549</v>
      </c>
      <c r="B11" s="138"/>
      <c r="C11" s="139"/>
      <c r="D11" s="140">
        <v>5810974</v>
      </c>
      <c r="E11" s="141"/>
      <c r="F11" s="142">
        <v>122882</v>
      </c>
      <c r="G11" s="143"/>
      <c r="H11" s="144"/>
    </row>
    <row r="12" spans="1:8" x14ac:dyDescent="0.15">
      <c r="A12" s="145"/>
      <c r="B12" s="146"/>
      <c r="C12" s="153"/>
      <c r="D12" s="148">
        <v>473363</v>
      </c>
      <c r="E12" s="149"/>
      <c r="F12" s="150">
        <v>65785</v>
      </c>
      <c r="G12" s="151"/>
      <c r="H12" s="152"/>
    </row>
    <row r="13" spans="1:8" x14ac:dyDescent="0.15">
      <c r="A13" s="133"/>
      <c r="B13" s="138"/>
      <c r="C13" s="154"/>
      <c r="D13" s="155">
        <v>3854104</v>
      </c>
      <c r="E13" s="156"/>
      <c r="F13" s="157">
        <v>130892</v>
      </c>
      <c r="G13" s="158"/>
      <c r="H13" s="144"/>
    </row>
    <row r="14" spans="1:8" x14ac:dyDescent="0.15">
      <c r="A14" s="145"/>
      <c r="B14" s="146"/>
      <c r="C14" s="147"/>
      <c r="D14" s="148">
        <v>285716</v>
      </c>
      <c r="E14" s="149"/>
      <c r="F14" s="150">
        <v>59386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16.149999999999999</v>
      </c>
      <c r="C19" s="159">
        <f>ROUND(VALUE(SUBSTITUTE(実質収支比率等に係る経年分析!G$48,"▲","-")),2)</f>
        <v>31.37</v>
      </c>
      <c r="D19" s="159">
        <f>ROUND(VALUE(SUBSTITUTE(実質収支比率等に係る経年分析!H$48,"▲","-")),2)</f>
        <v>0.69</v>
      </c>
      <c r="E19" s="159">
        <f>ROUND(VALUE(SUBSTITUTE(実質収支比率等に係る経年分析!I$48,"▲","-")),2)</f>
        <v>52.69</v>
      </c>
      <c r="F19" s="159">
        <f>ROUND(VALUE(SUBSTITUTE(実質収支比率等に係る経年分析!J$48,"▲","-")),2)</f>
        <v>2.78</v>
      </c>
    </row>
    <row r="20" spans="1:11" x14ac:dyDescent="0.15">
      <c r="A20" s="159" t="s">
        <v>48</v>
      </c>
      <c r="B20" s="159">
        <f>ROUND(VALUE(SUBSTITUTE(実質収支比率等に係る経年分析!F$47,"▲","-")),2)</f>
        <v>317.25</v>
      </c>
      <c r="C20" s="159">
        <f>ROUND(VALUE(SUBSTITUTE(実質収支比率等に係る経年分析!G$47,"▲","-")),2)</f>
        <v>335.85</v>
      </c>
      <c r="D20" s="159">
        <f>ROUND(VALUE(SUBSTITUTE(実質収支比率等に係る経年分析!H$47,"▲","-")),2)</f>
        <v>327.86</v>
      </c>
      <c r="E20" s="159">
        <f>ROUND(VALUE(SUBSTITUTE(実質収支比率等に係る経年分析!I$47,"▲","-")),2)</f>
        <v>342.07</v>
      </c>
      <c r="F20" s="159">
        <f>ROUND(VALUE(SUBSTITUTE(実質収支比率等に係る経年分析!J$47,"▲","-")),2)</f>
        <v>359.42</v>
      </c>
    </row>
    <row r="21" spans="1:11" x14ac:dyDescent="0.15">
      <c r="A21" s="159" t="s">
        <v>49</v>
      </c>
      <c r="B21" s="159">
        <f>IF(ISNUMBER(VALUE(SUBSTITUTE(実質収支比率等に係る経年分析!F$49,"▲","-"))),ROUND(VALUE(SUBSTITUTE(実質収支比率等に係る経年分析!F$49,"▲","-")),2),NA())</f>
        <v>40.74</v>
      </c>
      <c r="C21" s="159">
        <f>IF(ISNUMBER(VALUE(SUBSTITUTE(実質収支比率等に係る経年分析!G$49,"▲","-"))),ROUND(VALUE(SUBSTITUTE(実質収支比率等に係る経年分析!G$49,"▲","-")),2),NA())</f>
        <v>18.39</v>
      </c>
      <c r="D21" s="159">
        <f>IF(ISNUMBER(VALUE(SUBSTITUTE(実質収支比率等に係る経年分析!H$49,"▲","-"))),ROUND(VALUE(SUBSTITUTE(実質収支比率等に係る経年分析!H$49,"▲","-")),2),NA())</f>
        <v>-57.92</v>
      </c>
      <c r="E21" s="159">
        <f>IF(ISNUMBER(VALUE(SUBSTITUTE(実質収支比率等に係る経年分析!I$49,"▲","-"))),ROUND(VALUE(SUBSTITUTE(実質収支比率等に係る経年分析!I$49,"▲","-")),2),NA())</f>
        <v>54.26</v>
      </c>
      <c r="F21" s="159">
        <f>IF(ISNUMBER(VALUE(SUBSTITUTE(実質収支比率等に係る経年分析!J$49,"▲","-"))),ROUND(VALUE(SUBSTITUTE(実質収支比率等に係る経年分析!J$49,"▲","-")),2),NA())</f>
        <v>-90.71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地方卸売市場特別会計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土地区画整理事業特別会計（普通会計）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0.28000000000000003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16.149999999999999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31.36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4.7300000000000004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2.94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385</v>
      </c>
      <c r="E42" s="161"/>
      <c r="F42" s="161"/>
      <c r="G42" s="161">
        <f>'実質公債費比率（分子）の構造'!L$52</f>
        <v>432</v>
      </c>
      <c r="H42" s="161"/>
      <c r="I42" s="161"/>
      <c r="J42" s="161">
        <f>'実質公債費比率（分子）の構造'!M$52</f>
        <v>415</v>
      </c>
      <c r="K42" s="161"/>
      <c r="L42" s="161"/>
      <c r="M42" s="161">
        <f>'実質公債費比率（分子）の構造'!N$52</f>
        <v>413</v>
      </c>
      <c r="N42" s="161"/>
      <c r="O42" s="161"/>
      <c r="P42" s="161">
        <f>'実質公債費比率（分子）の構造'!O$52</f>
        <v>438</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1</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27</v>
      </c>
      <c r="C45" s="161"/>
      <c r="D45" s="161"/>
      <c r="E45" s="161">
        <f>'実質公債費比率（分子）の構造'!L$49</f>
        <v>26</v>
      </c>
      <c r="F45" s="161"/>
      <c r="G45" s="161"/>
      <c r="H45" s="161">
        <f>'実質公債費比率（分子）の構造'!M$49</f>
        <v>26</v>
      </c>
      <c r="I45" s="161"/>
      <c r="J45" s="161"/>
      <c r="K45" s="161">
        <f>'実質公債費比率（分子）の構造'!N$49</f>
        <v>23</v>
      </c>
      <c r="L45" s="161"/>
      <c r="M45" s="161"/>
      <c r="N45" s="161">
        <f>'実質公債費比率（分子）の構造'!O$49</f>
        <v>9</v>
      </c>
      <c r="O45" s="161"/>
      <c r="P45" s="161"/>
    </row>
    <row r="46" spans="1:16" x14ac:dyDescent="0.15">
      <c r="A46" s="161" t="s">
        <v>60</v>
      </c>
      <c r="B46" s="161">
        <f>'実質公債費比率（分子）の構造'!K$48</f>
        <v>212</v>
      </c>
      <c r="C46" s="161"/>
      <c r="D46" s="161"/>
      <c r="E46" s="161">
        <f>'実質公債費比率（分子）の構造'!L$48</f>
        <v>211</v>
      </c>
      <c r="F46" s="161"/>
      <c r="G46" s="161"/>
      <c r="H46" s="161">
        <f>'実質公債費比率（分子）の構造'!M$48</f>
        <v>225</v>
      </c>
      <c r="I46" s="161"/>
      <c r="J46" s="161"/>
      <c r="K46" s="161">
        <f>'実質公債費比率（分子）の構造'!N$48</f>
        <v>251</v>
      </c>
      <c r="L46" s="161"/>
      <c r="M46" s="161"/>
      <c r="N46" s="161">
        <f>'実質公債費比率（分子）の構造'!O$48</f>
        <v>206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354</v>
      </c>
      <c r="C49" s="161"/>
      <c r="D49" s="161"/>
      <c r="E49" s="161">
        <f>'実質公債費比率（分子）の構造'!L$45</f>
        <v>337</v>
      </c>
      <c r="F49" s="161"/>
      <c r="G49" s="161"/>
      <c r="H49" s="161">
        <f>'実質公債費比率（分子）の構造'!M$45</f>
        <v>307</v>
      </c>
      <c r="I49" s="161"/>
      <c r="J49" s="161"/>
      <c r="K49" s="161">
        <f>'実質公債費比率（分子）の構造'!N$45</f>
        <v>287</v>
      </c>
      <c r="L49" s="161"/>
      <c r="M49" s="161"/>
      <c r="N49" s="161">
        <f>'実質公債費比率（分子）の構造'!O$45</f>
        <v>301</v>
      </c>
      <c r="O49" s="161"/>
      <c r="P49" s="161"/>
    </row>
    <row r="50" spans="1:16" x14ac:dyDescent="0.15">
      <c r="A50" s="161" t="s">
        <v>64</v>
      </c>
      <c r="B50" s="161" t="e">
        <f>NA()</f>
        <v>#N/A</v>
      </c>
      <c r="C50" s="161">
        <f>IF(ISNUMBER('実質公債費比率（分子）の構造'!K$53),'実質公債費比率（分子）の構造'!K$53,NA())</f>
        <v>208</v>
      </c>
      <c r="D50" s="161" t="e">
        <f>NA()</f>
        <v>#N/A</v>
      </c>
      <c r="E50" s="161" t="e">
        <f>NA()</f>
        <v>#N/A</v>
      </c>
      <c r="F50" s="161">
        <f>IF(ISNUMBER('実質公債費比率（分子）の構造'!L$53),'実質公債費比率（分子）の構造'!L$53,NA())</f>
        <v>143</v>
      </c>
      <c r="G50" s="161" t="e">
        <f>NA()</f>
        <v>#N/A</v>
      </c>
      <c r="H50" s="161" t="e">
        <f>NA()</f>
        <v>#N/A</v>
      </c>
      <c r="I50" s="161">
        <f>IF(ISNUMBER('実質公債費比率（分子）の構造'!M$53),'実質公債費比率（分子）の構造'!M$53,NA())</f>
        <v>143</v>
      </c>
      <c r="J50" s="161" t="e">
        <f>NA()</f>
        <v>#N/A</v>
      </c>
      <c r="K50" s="161" t="e">
        <f>NA()</f>
        <v>#N/A</v>
      </c>
      <c r="L50" s="161">
        <f>IF(ISNUMBER('実質公債費比率（分子）の構造'!N$53),'実質公債費比率（分子）の構造'!N$53,NA())</f>
        <v>148</v>
      </c>
      <c r="M50" s="161" t="e">
        <f>NA()</f>
        <v>#N/A</v>
      </c>
      <c r="N50" s="161" t="e">
        <f>NA()</f>
        <v>#N/A</v>
      </c>
      <c r="O50" s="161">
        <f>IF(ISNUMBER('実質公債費比率（分子）の構造'!O$53),'実質公債費比率（分子）の構造'!O$53,NA())</f>
        <v>78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4156</v>
      </c>
      <c r="E56" s="160"/>
      <c r="F56" s="160"/>
      <c r="G56" s="160">
        <f>'将来負担比率（分子）の構造'!J$52</f>
        <v>3879</v>
      </c>
      <c r="H56" s="160"/>
      <c r="I56" s="160"/>
      <c r="J56" s="160">
        <f>'将来負担比率（分子）の構造'!K$52</f>
        <v>3643</v>
      </c>
      <c r="K56" s="160"/>
      <c r="L56" s="160"/>
      <c r="M56" s="160">
        <f>'将来負担比率（分子）の構造'!L$52</f>
        <v>3588</v>
      </c>
      <c r="N56" s="160"/>
      <c r="O56" s="160"/>
      <c r="P56" s="160">
        <f>'将来負担比率（分子）の構造'!M$52</f>
        <v>3922</v>
      </c>
    </row>
    <row r="57" spans="1:16" x14ac:dyDescent="0.15">
      <c r="A57" s="160" t="s">
        <v>35</v>
      </c>
      <c r="B57" s="160"/>
      <c r="C57" s="160"/>
      <c r="D57" s="160">
        <f>'将来負担比率（分子）の構造'!I$51</f>
        <v>434</v>
      </c>
      <c r="E57" s="160"/>
      <c r="F57" s="160"/>
      <c r="G57" s="160">
        <f>'将来負担比率（分子）の構造'!J$51</f>
        <v>747</v>
      </c>
      <c r="H57" s="160"/>
      <c r="I57" s="160"/>
      <c r="J57" s="160">
        <f>'将来負担比率（分子）の構造'!K$51</f>
        <v>1200</v>
      </c>
      <c r="K57" s="160"/>
      <c r="L57" s="160"/>
      <c r="M57" s="160">
        <f>'将来負担比率（分子）の構造'!L$51</f>
        <v>2481</v>
      </c>
      <c r="N57" s="160"/>
      <c r="O57" s="160"/>
      <c r="P57" s="160">
        <f>'将来負担比率（分子）の構造'!M$51</f>
        <v>3753</v>
      </c>
    </row>
    <row r="58" spans="1:16" x14ac:dyDescent="0.15">
      <c r="A58" s="160" t="s">
        <v>34</v>
      </c>
      <c r="B58" s="160"/>
      <c r="C58" s="160"/>
      <c r="D58" s="160">
        <f>'将来負担比率（分子）の構造'!I$50</f>
        <v>16737</v>
      </c>
      <c r="E58" s="160"/>
      <c r="F58" s="160"/>
      <c r="G58" s="160">
        <f>'将来負担比率（分子）の構造'!J$50</f>
        <v>17072</v>
      </c>
      <c r="H58" s="160"/>
      <c r="I58" s="160"/>
      <c r="J58" s="160">
        <f>'将来負担比率（分子）の構造'!K$50</f>
        <v>17029</v>
      </c>
      <c r="K58" s="160"/>
      <c r="L58" s="160"/>
      <c r="M58" s="160">
        <f>'将来負担比率（分子）の構造'!L$50</f>
        <v>16210</v>
      </c>
      <c r="N58" s="160"/>
      <c r="O58" s="160"/>
      <c r="P58" s="160">
        <f>'将来負担比率（分子）の構造'!M$50</f>
        <v>17496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1070</v>
      </c>
      <c r="C62" s="160"/>
      <c r="D62" s="160"/>
      <c r="E62" s="160">
        <f>'将来負担比率（分子）の構造'!J$45</f>
        <v>985</v>
      </c>
      <c r="F62" s="160"/>
      <c r="G62" s="160"/>
      <c r="H62" s="160">
        <f>'将来負担比率（分子）の構造'!K$45</f>
        <v>946</v>
      </c>
      <c r="I62" s="160"/>
      <c r="J62" s="160"/>
      <c r="K62" s="160">
        <f>'将来負担比率（分子）の構造'!L$45</f>
        <v>818</v>
      </c>
      <c r="L62" s="160"/>
      <c r="M62" s="160"/>
      <c r="N62" s="160">
        <f>'将来負担比率（分子）の構造'!M$45</f>
        <v>779</v>
      </c>
      <c r="O62" s="160"/>
      <c r="P62" s="160"/>
    </row>
    <row r="63" spans="1:16" x14ac:dyDescent="0.15">
      <c r="A63" s="160" t="s">
        <v>27</v>
      </c>
      <c r="B63" s="160">
        <f>'将来負担比率（分子）の構造'!I$44</f>
        <v>80</v>
      </c>
      <c r="C63" s="160"/>
      <c r="D63" s="160"/>
      <c r="E63" s="160">
        <f>'将来負担比率（分子）の構造'!J$44</f>
        <v>63</v>
      </c>
      <c r="F63" s="160"/>
      <c r="G63" s="160"/>
      <c r="H63" s="160">
        <f>'将来負担比率（分子）の構造'!K$44</f>
        <v>43</v>
      </c>
      <c r="I63" s="160"/>
      <c r="J63" s="160"/>
      <c r="K63" s="160">
        <f>'将来負担比率（分子）の構造'!L$44</f>
        <v>25</v>
      </c>
      <c r="L63" s="160"/>
      <c r="M63" s="160"/>
      <c r="N63" s="160">
        <f>'将来負担比率（分子）の構造'!M$44</f>
        <v>23</v>
      </c>
      <c r="O63" s="160"/>
      <c r="P63" s="160"/>
    </row>
    <row r="64" spans="1:16" x14ac:dyDescent="0.15">
      <c r="A64" s="160" t="s">
        <v>26</v>
      </c>
      <c r="B64" s="160">
        <f>'将来負担比率（分子）の構造'!I$43</f>
        <v>2711</v>
      </c>
      <c r="C64" s="160"/>
      <c r="D64" s="160"/>
      <c r="E64" s="160">
        <f>'将来負担比率（分子）の構造'!J$43</f>
        <v>2741</v>
      </c>
      <c r="F64" s="160"/>
      <c r="G64" s="160"/>
      <c r="H64" s="160">
        <f>'将来負担比率（分子）の構造'!K$43</f>
        <v>3461</v>
      </c>
      <c r="I64" s="160"/>
      <c r="J64" s="160"/>
      <c r="K64" s="160">
        <f>'将来負担比率（分子）の構造'!L$43</f>
        <v>3173</v>
      </c>
      <c r="L64" s="160"/>
      <c r="M64" s="160"/>
      <c r="N64" s="160">
        <f>'将来負担比率（分子）の構造'!M$43</f>
        <v>2984</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3944</v>
      </c>
      <c r="C66" s="160"/>
      <c r="D66" s="160"/>
      <c r="E66" s="160">
        <f>'将来負担比率（分子）の構造'!J$41</f>
        <v>3550</v>
      </c>
      <c r="F66" s="160"/>
      <c r="G66" s="160"/>
      <c r="H66" s="160">
        <f>'将来負担比率（分子）の構造'!K$41</f>
        <v>3595</v>
      </c>
      <c r="I66" s="160"/>
      <c r="J66" s="160"/>
      <c r="K66" s="160">
        <f>'将来負担比率（分子）の構造'!L$41</f>
        <v>4437</v>
      </c>
      <c r="L66" s="160"/>
      <c r="M66" s="160"/>
      <c r="N66" s="160">
        <f>'将来負担比率（分子）の構造'!M$41</f>
        <v>5831</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12317</v>
      </c>
      <c r="C72" s="164">
        <f>基金残高に係る経年分析!G55</f>
        <v>12425</v>
      </c>
      <c r="D72" s="164">
        <f>基金残高に係る経年分析!H55</f>
        <v>12898</v>
      </c>
    </row>
    <row r="73" spans="1:16" x14ac:dyDescent="0.15">
      <c r="A73" s="163" t="s">
        <v>71</v>
      </c>
      <c r="B73" s="164">
        <f>基金残高に係る経年分析!F56</f>
        <v>315</v>
      </c>
      <c r="C73" s="164">
        <f>基金残高に係る経年分析!G56</f>
        <v>15</v>
      </c>
      <c r="D73" s="164">
        <f>基金残高に係る経年分析!H56</f>
        <v>15</v>
      </c>
    </row>
    <row r="74" spans="1:16" x14ac:dyDescent="0.15">
      <c r="A74" s="163" t="s">
        <v>72</v>
      </c>
      <c r="B74" s="164">
        <f>基金残高に係る経年分析!F57</f>
        <v>60340</v>
      </c>
      <c r="C74" s="164">
        <f>基金残高に係る経年分析!G57</f>
        <v>54516</v>
      </c>
      <c r="D74" s="164">
        <f>基金残高に係る経年分析!H57</f>
        <v>35650</v>
      </c>
    </row>
  </sheetData>
  <sheetProtection algorithmName="SHA-512" hashValue="dJFz+gK1F8Cty4aWKMu+K1W+tT+4ziTqW16PLTye1XPJ4X/zcUBHcXWBiZIPHwDYMy7lYIXao13Sc8vJnu2E2Q==" saltValue="aDC6JKY7Wfbl69Mo3M+e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3303475</v>
      </c>
      <c r="S5" s="707"/>
      <c r="T5" s="707"/>
      <c r="U5" s="707"/>
      <c r="V5" s="707"/>
      <c r="W5" s="707"/>
      <c r="X5" s="707"/>
      <c r="Y5" s="753"/>
      <c r="Z5" s="771">
        <v>5.4</v>
      </c>
      <c r="AA5" s="771"/>
      <c r="AB5" s="771"/>
      <c r="AC5" s="771"/>
      <c r="AD5" s="772">
        <v>3303475</v>
      </c>
      <c r="AE5" s="772"/>
      <c r="AF5" s="772"/>
      <c r="AG5" s="772"/>
      <c r="AH5" s="772"/>
      <c r="AI5" s="772"/>
      <c r="AJ5" s="772"/>
      <c r="AK5" s="772"/>
      <c r="AL5" s="754">
        <v>95.1</v>
      </c>
      <c r="AM5" s="723"/>
      <c r="AN5" s="723"/>
      <c r="AO5" s="755"/>
      <c r="AP5" s="740" t="s">
        <v>223</v>
      </c>
      <c r="AQ5" s="741"/>
      <c r="AR5" s="741"/>
      <c r="AS5" s="741"/>
      <c r="AT5" s="741"/>
      <c r="AU5" s="741"/>
      <c r="AV5" s="741"/>
      <c r="AW5" s="741"/>
      <c r="AX5" s="741"/>
      <c r="AY5" s="741"/>
      <c r="AZ5" s="741"/>
      <c r="BA5" s="741"/>
      <c r="BB5" s="741"/>
      <c r="BC5" s="741"/>
      <c r="BD5" s="741"/>
      <c r="BE5" s="741"/>
      <c r="BF5" s="742"/>
      <c r="BG5" s="641">
        <v>3295728</v>
      </c>
      <c r="BH5" s="644"/>
      <c r="BI5" s="644"/>
      <c r="BJ5" s="644"/>
      <c r="BK5" s="644"/>
      <c r="BL5" s="644"/>
      <c r="BM5" s="644"/>
      <c r="BN5" s="645"/>
      <c r="BO5" s="703">
        <v>99.8</v>
      </c>
      <c r="BP5" s="703"/>
      <c r="BQ5" s="703"/>
      <c r="BR5" s="703"/>
      <c r="BS5" s="704" t="s">
        <v>224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216</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25356</v>
      </c>
      <c r="S6" s="644"/>
      <c r="T6" s="644"/>
      <c r="U6" s="644"/>
      <c r="V6" s="644"/>
      <c r="W6" s="644"/>
      <c r="X6" s="644"/>
      <c r="Y6" s="645"/>
      <c r="Z6" s="703">
        <v>0</v>
      </c>
      <c r="AA6" s="703"/>
      <c r="AB6" s="703"/>
      <c r="AC6" s="703"/>
      <c r="AD6" s="704">
        <v>25356</v>
      </c>
      <c r="AE6" s="704"/>
      <c r="AF6" s="704"/>
      <c r="AG6" s="704"/>
      <c r="AH6" s="704"/>
      <c r="AI6" s="704"/>
      <c r="AJ6" s="704"/>
      <c r="AK6" s="704"/>
      <c r="AL6" s="646">
        <v>0.7</v>
      </c>
      <c r="AM6" s="647"/>
      <c r="AN6" s="647"/>
      <c r="AO6" s="705"/>
      <c r="AP6" s="638" t="s">
        <v>229</v>
      </c>
      <c r="AQ6" s="639"/>
      <c r="AR6" s="639"/>
      <c r="AS6" s="639"/>
      <c r="AT6" s="639"/>
      <c r="AU6" s="639"/>
      <c r="AV6" s="639"/>
      <c r="AW6" s="639"/>
      <c r="AX6" s="639"/>
      <c r="AY6" s="639"/>
      <c r="AZ6" s="639"/>
      <c r="BA6" s="639"/>
      <c r="BB6" s="639"/>
      <c r="BC6" s="639"/>
      <c r="BD6" s="639"/>
      <c r="BE6" s="639"/>
      <c r="BF6" s="640"/>
      <c r="BG6" s="641">
        <v>3295728</v>
      </c>
      <c r="BH6" s="644"/>
      <c r="BI6" s="644"/>
      <c r="BJ6" s="644"/>
      <c r="BK6" s="644"/>
      <c r="BL6" s="644"/>
      <c r="BM6" s="644"/>
      <c r="BN6" s="645"/>
      <c r="BO6" s="703">
        <v>99.8</v>
      </c>
      <c r="BP6" s="703"/>
      <c r="BQ6" s="703"/>
      <c r="BR6" s="703"/>
      <c r="BS6" s="704" t="s">
        <v>224</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96049</v>
      </c>
      <c r="CS6" s="644"/>
      <c r="CT6" s="644"/>
      <c r="CU6" s="644"/>
      <c r="CV6" s="644"/>
      <c r="CW6" s="644"/>
      <c r="CX6" s="644"/>
      <c r="CY6" s="645"/>
      <c r="CZ6" s="754">
        <v>0.2</v>
      </c>
      <c r="DA6" s="723"/>
      <c r="DB6" s="723"/>
      <c r="DC6" s="757"/>
      <c r="DD6" s="649" t="s">
        <v>124</v>
      </c>
      <c r="DE6" s="644"/>
      <c r="DF6" s="644"/>
      <c r="DG6" s="644"/>
      <c r="DH6" s="644"/>
      <c r="DI6" s="644"/>
      <c r="DJ6" s="644"/>
      <c r="DK6" s="644"/>
      <c r="DL6" s="644"/>
      <c r="DM6" s="644"/>
      <c r="DN6" s="644"/>
      <c r="DO6" s="644"/>
      <c r="DP6" s="645"/>
      <c r="DQ6" s="649">
        <v>94369</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853</v>
      </c>
      <c r="S7" s="644"/>
      <c r="T7" s="644"/>
      <c r="U7" s="644"/>
      <c r="V7" s="644"/>
      <c r="W7" s="644"/>
      <c r="X7" s="644"/>
      <c r="Y7" s="645"/>
      <c r="Z7" s="703">
        <v>0</v>
      </c>
      <c r="AA7" s="703"/>
      <c r="AB7" s="703"/>
      <c r="AC7" s="703"/>
      <c r="AD7" s="704">
        <v>853</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446880</v>
      </c>
      <c r="BH7" s="644"/>
      <c r="BI7" s="644"/>
      <c r="BJ7" s="644"/>
      <c r="BK7" s="644"/>
      <c r="BL7" s="644"/>
      <c r="BM7" s="644"/>
      <c r="BN7" s="645"/>
      <c r="BO7" s="703">
        <v>13.5</v>
      </c>
      <c r="BP7" s="703"/>
      <c r="BQ7" s="703"/>
      <c r="BR7" s="703"/>
      <c r="BS7" s="704" t="s">
        <v>124</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10215936</v>
      </c>
      <c r="CS7" s="644"/>
      <c r="CT7" s="644"/>
      <c r="CU7" s="644"/>
      <c r="CV7" s="644"/>
      <c r="CW7" s="644"/>
      <c r="CX7" s="644"/>
      <c r="CY7" s="645"/>
      <c r="CZ7" s="703">
        <v>16.7</v>
      </c>
      <c r="DA7" s="703"/>
      <c r="DB7" s="703"/>
      <c r="DC7" s="703"/>
      <c r="DD7" s="649">
        <v>700083</v>
      </c>
      <c r="DE7" s="644"/>
      <c r="DF7" s="644"/>
      <c r="DG7" s="644"/>
      <c r="DH7" s="644"/>
      <c r="DI7" s="644"/>
      <c r="DJ7" s="644"/>
      <c r="DK7" s="644"/>
      <c r="DL7" s="644"/>
      <c r="DM7" s="644"/>
      <c r="DN7" s="644"/>
      <c r="DO7" s="644"/>
      <c r="DP7" s="645"/>
      <c r="DQ7" s="649">
        <v>2285715</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2008</v>
      </c>
      <c r="S8" s="644"/>
      <c r="T8" s="644"/>
      <c r="U8" s="644"/>
      <c r="V8" s="644"/>
      <c r="W8" s="644"/>
      <c r="X8" s="644"/>
      <c r="Y8" s="645"/>
      <c r="Z8" s="703">
        <v>0</v>
      </c>
      <c r="AA8" s="703"/>
      <c r="AB8" s="703"/>
      <c r="AC8" s="703"/>
      <c r="AD8" s="704">
        <v>2008</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10713</v>
      </c>
      <c r="BH8" s="644"/>
      <c r="BI8" s="644"/>
      <c r="BJ8" s="644"/>
      <c r="BK8" s="644"/>
      <c r="BL8" s="644"/>
      <c r="BM8" s="644"/>
      <c r="BN8" s="645"/>
      <c r="BO8" s="703">
        <v>0.3</v>
      </c>
      <c r="BP8" s="703"/>
      <c r="BQ8" s="703"/>
      <c r="BR8" s="703"/>
      <c r="BS8" s="649" t="s">
        <v>224</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1808422</v>
      </c>
      <c r="CS8" s="644"/>
      <c r="CT8" s="644"/>
      <c r="CU8" s="644"/>
      <c r="CV8" s="644"/>
      <c r="CW8" s="644"/>
      <c r="CX8" s="644"/>
      <c r="CY8" s="645"/>
      <c r="CZ8" s="703">
        <v>3</v>
      </c>
      <c r="DA8" s="703"/>
      <c r="DB8" s="703"/>
      <c r="DC8" s="703"/>
      <c r="DD8" s="649">
        <v>268320</v>
      </c>
      <c r="DE8" s="644"/>
      <c r="DF8" s="644"/>
      <c r="DG8" s="644"/>
      <c r="DH8" s="644"/>
      <c r="DI8" s="644"/>
      <c r="DJ8" s="644"/>
      <c r="DK8" s="644"/>
      <c r="DL8" s="644"/>
      <c r="DM8" s="644"/>
      <c r="DN8" s="644"/>
      <c r="DO8" s="644"/>
      <c r="DP8" s="645"/>
      <c r="DQ8" s="649">
        <v>1163190</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2067</v>
      </c>
      <c r="S9" s="644"/>
      <c r="T9" s="644"/>
      <c r="U9" s="644"/>
      <c r="V9" s="644"/>
      <c r="W9" s="644"/>
      <c r="X9" s="644"/>
      <c r="Y9" s="645"/>
      <c r="Z9" s="703">
        <v>0</v>
      </c>
      <c r="AA9" s="703"/>
      <c r="AB9" s="703"/>
      <c r="AC9" s="703"/>
      <c r="AD9" s="704">
        <v>2067</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292753</v>
      </c>
      <c r="BH9" s="644"/>
      <c r="BI9" s="644"/>
      <c r="BJ9" s="644"/>
      <c r="BK9" s="644"/>
      <c r="BL9" s="644"/>
      <c r="BM9" s="644"/>
      <c r="BN9" s="645"/>
      <c r="BO9" s="703">
        <v>8.9</v>
      </c>
      <c r="BP9" s="703"/>
      <c r="BQ9" s="703"/>
      <c r="BR9" s="703"/>
      <c r="BS9" s="649" t="s">
        <v>124</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4028635</v>
      </c>
      <c r="CS9" s="644"/>
      <c r="CT9" s="644"/>
      <c r="CU9" s="644"/>
      <c r="CV9" s="644"/>
      <c r="CW9" s="644"/>
      <c r="CX9" s="644"/>
      <c r="CY9" s="645"/>
      <c r="CZ9" s="703">
        <v>6.6</v>
      </c>
      <c r="DA9" s="703"/>
      <c r="DB9" s="703"/>
      <c r="DC9" s="703"/>
      <c r="DD9" s="649">
        <v>52419</v>
      </c>
      <c r="DE9" s="644"/>
      <c r="DF9" s="644"/>
      <c r="DG9" s="644"/>
      <c r="DH9" s="644"/>
      <c r="DI9" s="644"/>
      <c r="DJ9" s="644"/>
      <c r="DK9" s="644"/>
      <c r="DL9" s="644"/>
      <c r="DM9" s="644"/>
      <c r="DN9" s="644"/>
      <c r="DO9" s="644"/>
      <c r="DP9" s="645"/>
      <c r="DQ9" s="649">
        <v>928219</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38463</v>
      </c>
      <c r="BH10" s="644"/>
      <c r="BI10" s="644"/>
      <c r="BJ10" s="644"/>
      <c r="BK10" s="644"/>
      <c r="BL10" s="644"/>
      <c r="BM10" s="644"/>
      <c r="BN10" s="645"/>
      <c r="BO10" s="703">
        <v>1.2</v>
      </c>
      <c r="BP10" s="703"/>
      <c r="BQ10" s="703"/>
      <c r="BR10" s="703"/>
      <c r="BS10" s="649" t="s">
        <v>124</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17734</v>
      </c>
      <c r="CS10" s="644"/>
      <c r="CT10" s="644"/>
      <c r="CU10" s="644"/>
      <c r="CV10" s="644"/>
      <c r="CW10" s="644"/>
      <c r="CX10" s="644"/>
      <c r="CY10" s="645"/>
      <c r="CZ10" s="703">
        <v>0</v>
      </c>
      <c r="DA10" s="703"/>
      <c r="DB10" s="703"/>
      <c r="DC10" s="703"/>
      <c r="DD10" s="649" t="s">
        <v>124</v>
      </c>
      <c r="DE10" s="644"/>
      <c r="DF10" s="644"/>
      <c r="DG10" s="644"/>
      <c r="DH10" s="644"/>
      <c r="DI10" s="644"/>
      <c r="DJ10" s="644"/>
      <c r="DK10" s="644"/>
      <c r="DL10" s="644"/>
      <c r="DM10" s="644"/>
      <c r="DN10" s="644"/>
      <c r="DO10" s="644"/>
      <c r="DP10" s="645"/>
      <c r="DQ10" s="649" t="s">
        <v>124</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124</v>
      </c>
      <c r="AA11" s="703"/>
      <c r="AB11" s="703"/>
      <c r="AC11" s="703"/>
      <c r="AD11" s="704" t="s">
        <v>124</v>
      </c>
      <c r="AE11" s="704"/>
      <c r="AF11" s="704"/>
      <c r="AG11" s="704"/>
      <c r="AH11" s="704"/>
      <c r="AI11" s="704"/>
      <c r="AJ11" s="704"/>
      <c r="AK11" s="704"/>
      <c r="AL11" s="646" t="s">
        <v>224</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104951</v>
      </c>
      <c r="BH11" s="644"/>
      <c r="BI11" s="644"/>
      <c r="BJ11" s="644"/>
      <c r="BK11" s="644"/>
      <c r="BL11" s="644"/>
      <c r="BM11" s="644"/>
      <c r="BN11" s="645"/>
      <c r="BO11" s="703">
        <v>3.2</v>
      </c>
      <c r="BP11" s="703"/>
      <c r="BQ11" s="703"/>
      <c r="BR11" s="703"/>
      <c r="BS11" s="649" t="s">
        <v>124</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6118964</v>
      </c>
      <c r="CS11" s="644"/>
      <c r="CT11" s="644"/>
      <c r="CU11" s="644"/>
      <c r="CV11" s="644"/>
      <c r="CW11" s="644"/>
      <c r="CX11" s="644"/>
      <c r="CY11" s="645"/>
      <c r="CZ11" s="703">
        <v>10</v>
      </c>
      <c r="DA11" s="703"/>
      <c r="DB11" s="703"/>
      <c r="DC11" s="703"/>
      <c r="DD11" s="649">
        <v>5889025</v>
      </c>
      <c r="DE11" s="644"/>
      <c r="DF11" s="644"/>
      <c r="DG11" s="644"/>
      <c r="DH11" s="644"/>
      <c r="DI11" s="644"/>
      <c r="DJ11" s="644"/>
      <c r="DK11" s="644"/>
      <c r="DL11" s="644"/>
      <c r="DM11" s="644"/>
      <c r="DN11" s="644"/>
      <c r="DO11" s="644"/>
      <c r="DP11" s="645"/>
      <c r="DQ11" s="649">
        <v>1898375</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121416</v>
      </c>
      <c r="S12" s="644"/>
      <c r="T12" s="644"/>
      <c r="U12" s="644"/>
      <c r="V12" s="644"/>
      <c r="W12" s="644"/>
      <c r="X12" s="644"/>
      <c r="Y12" s="645"/>
      <c r="Z12" s="703">
        <v>0.2</v>
      </c>
      <c r="AA12" s="703"/>
      <c r="AB12" s="703"/>
      <c r="AC12" s="703"/>
      <c r="AD12" s="704">
        <v>121416</v>
      </c>
      <c r="AE12" s="704"/>
      <c r="AF12" s="704"/>
      <c r="AG12" s="704"/>
      <c r="AH12" s="704"/>
      <c r="AI12" s="704"/>
      <c r="AJ12" s="704"/>
      <c r="AK12" s="704"/>
      <c r="AL12" s="646">
        <v>3.5</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2774237</v>
      </c>
      <c r="BH12" s="644"/>
      <c r="BI12" s="644"/>
      <c r="BJ12" s="644"/>
      <c r="BK12" s="644"/>
      <c r="BL12" s="644"/>
      <c r="BM12" s="644"/>
      <c r="BN12" s="645"/>
      <c r="BO12" s="703">
        <v>84</v>
      </c>
      <c r="BP12" s="703"/>
      <c r="BQ12" s="703"/>
      <c r="BR12" s="703"/>
      <c r="BS12" s="649" t="s">
        <v>124</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395322</v>
      </c>
      <c r="CS12" s="644"/>
      <c r="CT12" s="644"/>
      <c r="CU12" s="644"/>
      <c r="CV12" s="644"/>
      <c r="CW12" s="644"/>
      <c r="CX12" s="644"/>
      <c r="CY12" s="645"/>
      <c r="CZ12" s="703">
        <v>0.6</v>
      </c>
      <c r="DA12" s="703"/>
      <c r="DB12" s="703"/>
      <c r="DC12" s="703"/>
      <c r="DD12" s="649">
        <v>117445</v>
      </c>
      <c r="DE12" s="644"/>
      <c r="DF12" s="644"/>
      <c r="DG12" s="644"/>
      <c r="DH12" s="644"/>
      <c r="DI12" s="644"/>
      <c r="DJ12" s="644"/>
      <c r="DK12" s="644"/>
      <c r="DL12" s="644"/>
      <c r="DM12" s="644"/>
      <c r="DN12" s="644"/>
      <c r="DO12" s="644"/>
      <c r="DP12" s="645"/>
      <c r="DQ12" s="649">
        <v>193951</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224</v>
      </c>
      <c r="S13" s="644"/>
      <c r="T13" s="644"/>
      <c r="U13" s="644"/>
      <c r="V13" s="644"/>
      <c r="W13" s="644"/>
      <c r="X13" s="644"/>
      <c r="Y13" s="645"/>
      <c r="Z13" s="703" t="s">
        <v>224</v>
      </c>
      <c r="AA13" s="703"/>
      <c r="AB13" s="703"/>
      <c r="AC13" s="703"/>
      <c r="AD13" s="704" t="s">
        <v>124</v>
      </c>
      <c r="AE13" s="704"/>
      <c r="AF13" s="704"/>
      <c r="AG13" s="704"/>
      <c r="AH13" s="704"/>
      <c r="AI13" s="704"/>
      <c r="AJ13" s="704"/>
      <c r="AK13" s="704"/>
      <c r="AL13" s="646" t="s">
        <v>124</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2773828</v>
      </c>
      <c r="BH13" s="644"/>
      <c r="BI13" s="644"/>
      <c r="BJ13" s="644"/>
      <c r="BK13" s="644"/>
      <c r="BL13" s="644"/>
      <c r="BM13" s="644"/>
      <c r="BN13" s="645"/>
      <c r="BO13" s="703">
        <v>84</v>
      </c>
      <c r="BP13" s="703"/>
      <c r="BQ13" s="703"/>
      <c r="BR13" s="703"/>
      <c r="BS13" s="649" t="s">
        <v>124</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32695902</v>
      </c>
      <c r="CS13" s="644"/>
      <c r="CT13" s="644"/>
      <c r="CU13" s="644"/>
      <c r="CV13" s="644"/>
      <c r="CW13" s="644"/>
      <c r="CX13" s="644"/>
      <c r="CY13" s="645"/>
      <c r="CZ13" s="703">
        <v>53.5</v>
      </c>
      <c r="DA13" s="703"/>
      <c r="DB13" s="703"/>
      <c r="DC13" s="703"/>
      <c r="DD13" s="649">
        <v>31413538</v>
      </c>
      <c r="DE13" s="644"/>
      <c r="DF13" s="644"/>
      <c r="DG13" s="644"/>
      <c r="DH13" s="644"/>
      <c r="DI13" s="644"/>
      <c r="DJ13" s="644"/>
      <c r="DK13" s="644"/>
      <c r="DL13" s="644"/>
      <c r="DM13" s="644"/>
      <c r="DN13" s="644"/>
      <c r="DO13" s="644"/>
      <c r="DP13" s="645"/>
      <c r="DQ13" s="649">
        <v>4576656</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124</v>
      </c>
      <c r="AA14" s="703"/>
      <c r="AB14" s="703"/>
      <c r="AC14" s="703"/>
      <c r="AD14" s="704" t="s">
        <v>124</v>
      </c>
      <c r="AE14" s="704"/>
      <c r="AF14" s="704"/>
      <c r="AG14" s="704"/>
      <c r="AH14" s="704"/>
      <c r="AI14" s="704"/>
      <c r="AJ14" s="704"/>
      <c r="AK14" s="704"/>
      <c r="AL14" s="646" t="s">
        <v>124</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19803</v>
      </c>
      <c r="BH14" s="644"/>
      <c r="BI14" s="644"/>
      <c r="BJ14" s="644"/>
      <c r="BK14" s="644"/>
      <c r="BL14" s="644"/>
      <c r="BM14" s="644"/>
      <c r="BN14" s="645"/>
      <c r="BO14" s="703">
        <v>0.6</v>
      </c>
      <c r="BP14" s="703"/>
      <c r="BQ14" s="703"/>
      <c r="BR14" s="703"/>
      <c r="BS14" s="649" t="s">
        <v>124</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309038</v>
      </c>
      <c r="CS14" s="644"/>
      <c r="CT14" s="644"/>
      <c r="CU14" s="644"/>
      <c r="CV14" s="644"/>
      <c r="CW14" s="644"/>
      <c r="CX14" s="644"/>
      <c r="CY14" s="645"/>
      <c r="CZ14" s="703">
        <v>0.5</v>
      </c>
      <c r="DA14" s="703"/>
      <c r="DB14" s="703"/>
      <c r="DC14" s="703"/>
      <c r="DD14" s="649">
        <v>106235</v>
      </c>
      <c r="DE14" s="644"/>
      <c r="DF14" s="644"/>
      <c r="DG14" s="644"/>
      <c r="DH14" s="644"/>
      <c r="DI14" s="644"/>
      <c r="DJ14" s="644"/>
      <c r="DK14" s="644"/>
      <c r="DL14" s="644"/>
      <c r="DM14" s="644"/>
      <c r="DN14" s="644"/>
      <c r="DO14" s="644"/>
      <c r="DP14" s="645"/>
      <c r="DQ14" s="649">
        <v>208642</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8156</v>
      </c>
      <c r="S15" s="644"/>
      <c r="T15" s="644"/>
      <c r="U15" s="644"/>
      <c r="V15" s="644"/>
      <c r="W15" s="644"/>
      <c r="X15" s="644"/>
      <c r="Y15" s="645"/>
      <c r="Z15" s="703">
        <v>0</v>
      </c>
      <c r="AA15" s="703"/>
      <c r="AB15" s="703"/>
      <c r="AC15" s="703"/>
      <c r="AD15" s="704">
        <v>8156</v>
      </c>
      <c r="AE15" s="704"/>
      <c r="AF15" s="704"/>
      <c r="AG15" s="704"/>
      <c r="AH15" s="704"/>
      <c r="AI15" s="704"/>
      <c r="AJ15" s="704"/>
      <c r="AK15" s="704"/>
      <c r="AL15" s="646">
        <v>0.2</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54808</v>
      </c>
      <c r="BH15" s="644"/>
      <c r="BI15" s="644"/>
      <c r="BJ15" s="644"/>
      <c r="BK15" s="644"/>
      <c r="BL15" s="644"/>
      <c r="BM15" s="644"/>
      <c r="BN15" s="645"/>
      <c r="BO15" s="703">
        <v>1.7</v>
      </c>
      <c r="BP15" s="703"/>
      <c r="BQ15" s="703"/>
      <c r="BR15" s="703"/>
      <c r="BS15" s="649" t="s">
        <v>224</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674205</v>
      </c>
      <c r="CS15" s="644"/>
      <c r="CT15" s="644"/>
      <c r="CU15" s="644"/>
      <c r="CV15" s="644"/>
      <c r="CW15" s="644"/>
      <c r="CX15" s="644"/>
      <c r="CY15" s="645"/>
      <c r="CZ15" s="703">
        <v>1.1000000000000001</v>
      </c>
      <c r="DA15" s="703"/>
      <c r="DB15" s="703"/>
      <c r="DC15" s="703"/>
      <c r="DD15" s="649">
        <v>20369</v>
      </c>
      <c r="DE15" s="644"/>
      <c r="DF15" s="644"/>
      <c r="DG15" s="644"/>
      <c r="DH15" s="644"/>
      <c r="DI15" s="644"/>
      <c r="DJ15" s="644"/>
      <c r="DK15" s="644"/>
      <c r="DL15" s="644"/>
      <c r="DM15" s="644"/>
      <c r="DN15" s="644"/>
      <c r="DO15" s="644"/>
      <c r="DP15" s="645"/>
      <c r="DQ15" s="649">
        <v>391658</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224</v>
      </c>
      <c r="AA16" s="703"/>
      <c r="AB16" s="703"/>
      <c r="AC16" s="703"/>
      <c r="AD16" s="704" t="s">
        <v>124</v>
      </c>
      <c r="AE16" s="704"/>
      <c r="AF16" s="704"/>
      <c r="AG16" s="704"/>
      <c r="AH16" s="704"/>
      <c r="AI16" s="704"/>
      <c r="AJ16" s="704"/>
      <c r="AK16" s="704"/>
      <c r="AL16" s="646" t="s">
        <v>224</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224</v>
      </c>
      <c r="BP16" s="703"/>
      <c r="BQ16" s="703"/>
      <c r="BR16" s="703"/>
      <c r="BS16" s="649" t="s">
        <v>224</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4508829</v>
      </c>
      <c r="CS16" s="644"/>
      <c r="CT16" s="644"/>
      <c r="CU16" s="644"/>
      <c r="CV16" s="644"/>
      <c r="CW16" s="644"/>
      <c r="CX16" s="644"/>
      <c r="CY16" s="645"/>
      <c r="CZ16" s="703">
        <v>7.4</v>
      </c>
      <c r="DA16" s="703"/>
      <c r="DB16" s="703"/>
      <c r="DC16" s="703"/>
      <c r="DD16" s="649" t="s">
        <v>124</v>
      </c>
      <c r="DE16" s="644"/>
      <c r="DF16" s="644"/>
      <c r="DG16" s="644"/>
      <c r="DH16" s="644"/>
      <c r="DI16" s="644"/>
      <c r="DJ16" s="644"/>
      <c r="DK16" s="644"/>
      <c r="DL16" s="644"/>
      <c r="DM16" s="644"/>
      <c r="DN16" s="644"/>
      <c r="DO16" s="644"/>
      <c r="DP16" s="645"/>
      <c r="DQ16" s="649">
        <v>2034007</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1911</v>
      </c>
      <c r="S17" s="644"/>
      <c r="T17" s="644"/>
      <c r="U17" s="644"/>
      <c r="V17" s="644"/>
      <c r="W17" s="644"/>
      <c r="X17" s="644"/>
      <c r="Y17" s="645"/>
      <c r="Z17" s="703">
        <v>0</v>
      </c>
      <c r="AA17" s="703"/>
      <c r="AB17" s="703"/>
      <c r="AC17" s="703"/>
      <c r="AD17" s="704">
        <v>1911</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300682</v>
      </c>
      <c r="CS17" s="644"/>
      <c r="CT17" s="644"/>
      <c r="CU17" s="644"/>
      <c r="CV17" s="644"/>
      <c r="CW17" s="644"/>
      <c r="CX17" s="644"/>
      <c r="CY17" s="645"/>
      <c r="CZ17" s="703">
        <v>0.5</v>
      </c>
      <c r="DA17" s="703"/>
      <c r="DB17" s="703"/>
      <c r="DC17" s="703"/>
      <c r="DD17" s="649" t="s">
        <v>124</v>
      </c>
      <c r="DE17" s="644"/>
      <c r="DF17" s="644"/>
      <c r="DG17" s="644"/>
      <c r="DH17" s="644"/>
      <c r="DI17" s="644"/>
      <c r="DJ17" s="644"/>
      <c r="DK17" s="644"/>
      <c r="DL17" s="644"/>
      <c r="DM17" s="644"/>
      <c r="DN17" s="644"/>
      <c r="DO17" s="644"/>
      <c r="DP17" s="645"/>
      <c r="DQ17" s="649">
        <v>215764</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6750131</v>
      </c>
      <c r="S18" s="644"/>
      <c r="T18" s="644"/>
      <c r="U18" s="644"/>
      <c r="V18" s="644"/>
      <c r="W18" s="644"/>
      <c r="X18" s="644"/>
      <c r="Y18" s="645"/>
      <c r="Z18" s="703">
        <v>11</v>
      </c>
      <c r="AA18" s="703"/>
      <c r="AB18" s="703"/>
      <c r="AC18" s="703"/>
      <c r="AD18" s="704" t="s">
        <v>124</v>
      </c>
      <c r="AE18" s="704"/>
      <c r="AF18" s="704"/>
      <c r="AG18" s="704"/>
      <c r="AH18" s="704"/>
      <c r="AI18" s="704"/>
      <c r="AJ18" s="704"/>
      <c r="AK18" s="704"/>
      <c r="AL18" s="646" t="s">
        <v>124</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t="s">
        <v>124</v>
      </c>
      <c r="S19" s="644"/>
      <c r="T19" s="644"/>
      <c r="U19" s="644"/>
      <c r="V19" s="644"/>
      <c r="W19" s="644"/>
      <c r="X19" s="644"/>
      <c r="Y19" s="645"/>
      <c r="Z19" s="703" t="s">
        <v>124</v>
      </c>
      <c r="AA19" s="703"/>
      <c r="AB19" s="703"/>
      <c r="AC19" s="703"/>
      <c r="AD19" s="704" t="s">
        <v>124</v>
      </c>
      <c r="AE19" s="704"/>
      <c r="AF19" s="704"/>
      <c r="AG19" s="704"/>
      <c r="AH19" s="704"/>
      <c r="AI19" s="704"/>
      <c r="AJ19" s="704"/>
      <c r="AK19" s="704"/>
      <c r="AL19" s="646" t="s">
        <v>124</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7747</v>
      </c>
      <c r="BH19" s="644"/>
      <c r="BI19" s="644"/>
      <c r="BJ19" s="644"/>
      <c r="BK19" s="644"/>
      <c r="BL19" s="644"/>
      <c r="BM19" s="644"/>
      <c r="BN19" s="645"/>
      <c r="BO19" s="703">
        <v>0.2</v>
      </c>
      <c r="BP19" s="703"/>
      <c r="BQ19" s="703"/>
      <c r="BR19" s="703"/>
      <c r="BS19" s="649" t="s">
        <v>224</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224</v>
      </c>
      <c r="CS19" s="644"/>
      <c r="CT19" s="644"/>
      <c r="CU19" s="644"/>
      <c r="CV19" s="644"/>
      <c r="CW19" s="644"/>
      <c r="CX19" s="644"/>
      <c r="CY19" s="645"/>
      <c r="CZ19" s="703" t="s">
        <v>124</v>
      </c>
      <c r="DA19" s="703"/>
      <c r="DB19" s="703"/>
      <c r="DC19" s="703"/>
      <c r="DD19" s="649" t="s">
        <v>124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94285</v>
      </c>
      <c r="S20" s="644"/>
      <c r="T20" s="644"/>
      <c r="U20" s="644"/>
      <c r="V20" s="644"/>
      <c r="W20" s="644"/>
      <c r="X20" s="644"/>
      <c r="Y20" s="645"/>
      <c r="Z20" s="703">
        <v>0.2</v>
      </c>
      <c r="AA20" s="703"/>
      <c r="AB20" s="703"/>
      <c r="AC20" s="703"/>
      <c r="AD20" s="704" t="s">
        <v>124</v>
      </c>
      <c r="AE20" s="704"/>
      <c r="AF20" s="704"/>
      <c r="AG20" s="704"/>
      <c r="AH20" s="704"/>
      <c r="AI20" s="704"/>
      <c r="AJ20" s="704"/>
      <c r="AK20" s="704"/>
      <c r="AL20" s="646" t="s">
        <v>224</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7747</v>
      </c>
      <c r="BH20" s="644"/>
      <c r="BI20" s="644"/>
      <c r="BJ20" s="644"/>
      <c r="BK20" s="644"/>
      <c r="BL20" s="644"/>
      <c r="BM20" s="644"/>
      <c r="BN20" s="645"/>
      <c r="BO20" s="703">
        <v>0.2</v>
      </c>
      <c r="BP20" s="703"/>
      <c r="BQ20" s="703"/>
      <c r="BR20" s="703"/>
      <c r="BS20" s="649" t="s">
        <v>124</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61169718</v>
      </c>
      <c r="CS20" s="644"/>
      <c r="CT20" s="644"/>
      <c r="CU20" s="644"/>
      <c r="CV20" s="644"/>
      <c r="CW20" s="644"/>
      <c r="CX20" s="644"/>
      <c r="CY20" s="645"/>
      <c r="CZ20" s="703">
        <v>100</v>
      </c>
      <c r="DA20" s="703"/>
      <c r="DB20" s="703"/>
      <c r="DC20" s="703"/>
      <c r="DD20" s="649">
        <v>38567434</v>
      </c>
      <c r="DE20" s="644"/>
      <c r="DF20" s="644"/>
      <c r="DG20" s="644"/>
      <c r="DH20" s="644"/>
      <c r="DI20" s="644"/>
      <c r="DJ20" s="644"/>
      <c r="DK20" s="644"/>
      <c r="DL20" s="644"/>
      <c r="DM20" s="644"/>
      <c r="DN20" s="644"/>
      <c r="DO20" s="644"/>
      <c r="DP20" s="645"/>
      <c r="DQ20" s="649">
        <v>13990546</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v>6655846</v>
      </c>
      <c r="S21" s="644"/>
      <c r="T21" s="644"/>
      <c r="U21" s="644"/>
      <c r="V21" s="644"/>
      <c r="W21" s="644"/>
      <c r="X21" s="644"/>
      <c r="Y21" s="645"/>
      <c r="Z21" s="703">
        <v>10.8</v>
      </c>
      <c r="AA21" s="703"/>
      <c r="AB21" s="703"/>
      <c r="AC21" s="703"/>
      <c r="AD21" s="704" t="s">
        <v>124</v>
      </c>
      <c r="AE21" s="704"/>
      <c r="AF21" s="704"/>
      <c r="AG21" s="704"/>
      <c r="AH21" s="704"/>
      <c r="AI21" s="704"/>
      <c r="AJ21" s="704"/>
      <c r="AK21" s="704"/>
      <c r="AL21" s="646" t="s">
        <v>124</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7747</v>
      </c>
      <c r="BH21" s="644"/>
      <c r="BI21" s="644"/>
      <c r="BJ21" s="644"/>
      <c r="BK21" s="644"/>
      <c r="BL21" s="644"/>
      <c r="BM21" s="644"/>
      <c r="BN21" s="645"/>
      <c r="BO21" s="703">
        <v>0.2</v>
      </c>
      <c r="BP21" s="703"/>
      <c r="BQ21" s="703"/>
      <c r="BR21" s="703"/>
      <c r="BS21" s="649" t="s">
        <v>224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10215373</v>
      </c>
      <c r="S22" s="644"/>
      <c r="T22" s="644"/>
      <c r="U22" s="644"/>
      <c r="V22" s="644"/>
      <c r="W22" s="644"/>
      <c r="X22" s="644"/>
      <c r="Y22" s="645"/>
      <c r="Z22" s="703">
        <v>16.600000000000001</v>
      </c>
      <c r="AA22" s="703"/>
      <c r="AB22" s="703"/>
      <c r="AC22" s="703"/>
      <c r="AD22" s="704">
        <v>3465242</v>
      </c>
      <c r="AE22" s="704"/>
      <c r="AF22" s="704"/>
      <c r="AG22" s="704"/>
      <c r="AH22" s="704"/>
      <c r="AI22" s="704"/>
      <c r="AJ22" s="704"/>
      <c r="AK22" s="704"/>
      <c r="AL22" s="646">
        <v>99.7</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124</v>
      </c>
      <c r="BP22" s="703"/>
      <c r="BQ22" s="703"/>
      <c r="BR22" s="703"/>
      <c r="BS22" s="649" t="s">
        <v>124</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t="s">
        <v>124</v>
      </c>
      <c r="S23" s="644"/>
      <c r="T23" s="644"/>
      <c r="U23" s="644"/>
      <c r="V23" s="644"/>
      <c r="W23" s="644"/>
      <c r="X23" s="644"/>
      <c r="Y23" s="645"/>
      <c r="Z23" s="703" t="s">
        <v>124</v>
      </c>
      <c r="AA23" s="703"/>
      <c r="AB23" s="703"/>
      <c r="AC23" s="703"/>
      <c r="AD23" s="704" t="s">
        <v>124</v>
      </c>
      <c r="AE23" s="704"/>
      <c r="AF23" s="704"/>
      <c r="AG23" s="704"/>
      <c r="AH23" s="704"/>
      <c r="AI23" s="704"/>
      <c r="AJ23" s="704"/>
      <c r="AK23" s="704"/>
      <c r="AL23" s="646" t="s">
        <v>224</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124</v>
      </c>
      <c r="BH23" s="644"/>
      <c r="BI23" s="644"/>
      <c r="BJ23" s="644"/>
      <c r="BK23" s="644"/>
      <c r="BL23" s="644"/>
      <c r="BM23" s="644"/>
      <c r="BN23" s="645"/>
      <c r="BO23" s="703" t="s">
        <v>124</v>
      </c>
      <c r="BP23" s="703"/>
      <c r="BQ23" s="703"/>
      <c r="BR23" s="703"/>
      <c r="BS23" s="649" t="s">
        <v>124</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5338</v>
      </c>
      <c r="S24" s="644"/>
      <c r="T24" s="644"/>
      <c r="U24" s="644"/>
      <c r="V24" s="644"/>
      <c r="W24" s="644"/>
      <c r="X24" s="644"/>
      <c r="Y24" s="645"/>
      <c r="Z24" s="703">
        <v>0</v>
      </c>
      <c r="AA24" s="703"/>
      <c r="AB24" s="703"/>
      <c r="AC24" s="703"/>
      <c r="AD24" s="704" t="s">
        <v>224</v>
      </c>
      <c r="AE24" s="704"/>
      <c r="AF24" s="704"/>
      <c r="AG24" s="704"/>
      <c r="AH24" s="704"/>
      <c r="AI24" s="704"/>
      <c r="AJ24" s="704"/>
      <c r="AK24" s="704"/>
      <c r="AL24" s="646" t="s">
        <v>124</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224</v>
      </c>
      <c r="BP24" s="703"/>
      <c r="BQ24" s="703"/>
      <c r="BR24" s="703"/>
      <c r="BS24" s="649" t="s">
        <v>224</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1859867</v>
      </c>
      <c r="CS24" s="707"/>
      <c r="CT24" s="707"/>
      <c r="CU24" s="707"/>
      <c r="CV24" s="707"/>
      <c r="CW24" s="707"/>
      <c r="CX24" s="707"/>
      <c r="CY24" s="753"/>
      <c r="CZ24" s="754">
        <v>3</v>
      </c>
      <c r="DA24" s="723"/>
      <c r="DB24" s="723"/>
      <c r="DC24" s="757"/>
      <c r="DD24" s="752">
        <v>1546574</v>
      </c>
      <c r="DE24" s="707"/>
      <c r="DF24" s="707"/>
      <c r="DG24" s="707"/>
      <c r="DH24" s="707"/>
      <c r="DI24" s="707"/>
      <c r="DJ24" s="707"/>
      <c r="DK24" s="753"/>
      <c r="DL24" s="752">
        <v>1511410</v>
      </c>
      <c r="DM24" s="707"/>
      <c r="DN24" s="707"/>
      <c r="DO24" s="707"/>
      <c r="DP24" s="707"/>
      <c r="DQ24" s="707"/>
      <c r="DR24" s="707"/>
      <c r="DS24" s="707"/>
      <c r="DT24" s="707"/>
      <c r="DU24" s="707"/>
      <c r="DV24" s="753"/>
      <c r="DW24" s="754">
        <v>43.5</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123976</v>
      </c>
      <c r="S25" s="644"/>
      <c r="T25" s="644"/>
      <c r="U25" s="644"/>
      <c r="V25" s="644"/>
      <c r="W25" s="644"/>
      <c r="X25" s="644"/>
      <c r="Y25" s="645"/>
      <c r="Z25" s="703">
        <v>0.2</v>
      </c>
      <c r="AA25" s="703"/>
      <c r="AB25" s="703"/>
      <c r="AC25" s="703"/>
      <c r="AD25" s="704">
        <v>699</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124</v>
      </c>
      <c r="BP25" s="703"/>
      <c r="BQ25" s="703"/>
      <c r="BR25" s="703"/>
      <c r="BS25" s="649" t="s">
        <v>124</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1223542</v>
      </c>
      <c r="CS25" s="642"/>
      <c r="CT25" s="642"/>
      <c r="CU25" s="642"/>
      <c r="CV25" s="642"/>
      <c r="CW25" s="642"/>
      <c r="CX25" s="642"/>
      <c r="CY25" s="643"/>
      <c r="CZ25" s="646">
        <v>2</v>
      </c>
      <c r="DA25" s="675"/>
      <c r="DB25" s="675"/>
      <c r="DC25" s="676"/>
      <c r="DD25" s="649">
        <v>1185499</v>
      </c>
      <c r="DE25" s="642"/>
      <c r="DF25" s="642"/>
      <c r="DG25" s="642"/>
      <c r="DH25" s="642"/>
      <c r="DI25" s="642"/>
      <c r="DJ25" s="642"/>
      <c r="DK25" s="643"/>
      <c r="DL25" s="649">
        <v>1150421</v>
      </c>
      <c r="DM25" s="642"/>
      <c r="DN25" s="642"/>
      <c r="DO25" s="642"/>
      <c r="DP25" s="642"/>
      <c r="DQ25" s="642"/>
      <c r="DR25" s="642"/>
      <c r="DS25" s="642"/>
      <c r="DT25" s="642"/>
      <c r="DU25" s="642"/>
      <c r="DV25" s="643"/>
      <c r="DW25" s="646">
        <v>33.1</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8137</v>
      </c>
      <c r="S26" s="644"/>
      <c r="T26" s="644"/>
      <c r="U26" s="644"/>
      <c r="V26" s="644"/>
      <c r="W26" s="644"/>
      <c r="X26" s="644"/>
      <c r="Y26" s="645"/>
      <c r="Z26" s="703">
        <v>0</v>
      </c>
      <c r="AA26" s="703"/>
      <c r="AB26" s="703"/>
      <c r="AC26" s="703"/>
      <c r="AD26" s="704" t="s">
        <v>124</v>
      </c>
      <c r="AE26" s="704"/>
      <c r="AF26" s="704"/>
      <c r="AG26" s="704"/>
      <c r="AH26" s="704"/>
      <c r="AI26" s="704"/>
      <c r="AJ26" s="704"/>
      <c r="AK26" s="704"/>
      <c r="AL26" s="646" t="s">
        <v>124</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224</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780453</v>
      </c>
      <c r="CS26" s="644"/>
      <c r="CT26" s="644"/>
      <c r="CU26" s="644"/>
      <c r="CV26" s="644"/>
      <c r="CW26" s="644"/>
      <c r="CX26" s="644"/>
      <c r="CY26" s="645"/>
      <c r="CZ26" s="646">
        <v>1.3</v>
      </c>
      <c r="DA26" s="675"/>
      <c r="DB26" s="675"/>
      <c r="DC26" s="676"/>
      <c r="DD26" s="649">
        <v>747176</v>
      </c>
      <c r="DE26" s="644"/>
      <c r="DF26" s="644"/>
      <c r="DG26" s="644"/>
      <c r="DH26" s="644"/>
      <c r="DI26" s="644"/>
      <c r="DJ26" s="644"/>
      <c r="DK26" s="645"/>
      <c r="DL26" s="649" t="s">
        <v>124</v>
      </c>
      <c r="DM26" s="644"/>
      <c r="DN26" s="644"/>
      <c r="DO26" s="644"/>
      <c r="DP26" s="644"/>
      <c r="DQ26" s="644"/>
      <c r="DR26" s="644"/>
      <c r="DS26" s="644"/>
      <c r="DT26" s="644"/>
      <c r="DU26" s="644"/>
      <c r="DV26" s="645"/>
      <c r="DW26" s="646" t="s">
        <v>224</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10523324</v>
      </c>
      <c r="S27" s="644"/>
      <c r="T27" s="644"/>
      <c r="U27" s="644"/>
      <c r="V27" s="644"/>
      <c r="W27" s="644"/>
      <c r="X27" s="644"/>
      <c r="Y27" s="645"/>
      <c r="Z27" s="703">
        <v>17.100000000000001</v>
      </c>
      <c r="AA27" s="703"/>
      <c r="AB27" s="703"/>
      <c r="AC27" s="703"/>
      <c r="AD27" s="704" t="s">
        <v>124</v>
      </c>
      <c r="AE27" s="704"/>
      <c r="AF27" s="704"/>
      <c r="AG27" s="704"/>
      <c r="AH27" s="704"/>
      <c r="AI27" s="704"/>
      <c r="AJ27" s="704"/>
      <c r="AK27" s="704"/>
      <c r="AL27" s="646" t="s">
        <v>124</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3303475</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335643</v>
      </c>
      <c r="CS27" s="642"/>
      <c r="CT27" s="642"/>
      <c r="CU27" s="642"/>
      <c r="CV27" s="642"/>
      <c r="CW27" s="642"/>
      <c r="CX27" s="642"/>
      <c r="CY27" s="643"/>
      <c r="CZ27" s="646">
        <v>0.5</v>
      </c>
      <c r="DA27" s="675"/>
      <c r="DB27" s="675"/>
      <c r="DC27" s="676"/>
      <c r="DD27" s="649">
        <v>145311</v>
      </c>
      <c r="DE27" s="642"/>
      <c r="DF27" s="642"/>
      <c r="DG27" s="642"/>
      <c r="DH27" s="642"/>
      <c r="DI27" s="642"/>
      <c r="DJ27" s="642"/>
      <c r="DK27" s="643"/>
      <c r="DL27" s="649">
        <v>145225</v>
      </c>
      <c r="DM27" s="642"/>
      <c r="DN27" s="642"/>
      <c r="DO27" s="642"/>
      <c r="DP27" s="642"/>
      <c r="DQ27" s="642"/>
      <c r="DR27" s="642"/>
      <c r="DS27" s="642"/>
      <c r="DT27" s="642"/>
      <c r="DU27" s="642"/>
      <c r="DV27" s="643"/>
      <c r="DW27" s="646">
        <v>4.2</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124</v>
      </c>
      <c r="AA28" s="703"/>
      <c r="AB28" s="703"/>
      <c r="AC28" s="703"/>
      <c r="AD28" s="704" t="s">
        <v>124</v>
      </c>
      <c r="AE28" s="704"/>
      <c r="AF28" s="704"/>
      <c r="AG28" s="704"/>
      <c r="AH28" s="704"/>
      <c r="AI28" s="704"/>
      <c r="AJ28" s="704"/>
      <c r="AK28" s="704"/>
      <c r="AL28" s="646" t="s">
        <v>124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300682</v>
      </c>
      <c r="CS28" s="644"/>
      <c r="CT28" s="644"/>
      <c r="CU28" s="644"/>
      <c r="CV28" s="644"/>
      <c r="CW28" s="644"/>
      <c r="CX28" s="644"/>
      <c r="CY28" s="645"/>
      <c r="CZ28" s="646">
        <v>0.5</v>
      </c>
      <c r="DA28" s="675"/>
      <c r="DB28" s="675"/>
      <c r="DC28" s="676"/>
      <c r="DD28" s="649">
        <v>215764</v>
      </c>
      <c r="DE28" s="644"/>
      <c r="DF28" s="644"/>
      <c r="DG28" s="644"/>
      <c r="DH28" s="644"/>
      <c r="DI28" s="644"/>
      <c r="DJ28" s="644"/>
      <c r="DK28" s="645"/>
      <c r="DL28" s="649">
        <v>215764</v>
      </c>
      <c r="DM28" s="644"/>
      <c r="DN28" s="644"/>
      <c r="DO28" s="644"/>
      <c r="DP28" s="644"/>
      <c r="DQ28" s="644"/>
      <c r="DR28" s="644"/>
      <c r="DS28" s="644"/>
      <c r="DT28" s="644"/>
      <c r="DU28" s="644"/>
      <c r="DV28" s="645"/>
      <c r="DW28" s="646">
        <v>6.2</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4351062</v>
      </c>
      <c r="S29" s="644"/>
      <c r="T29" s="644"/>
      <c r="U29" s="644"/>
      <c r="V29" s="644"/>
      <c r="W29" s="644"/>
      <c r="X29" s="644"/>
      <c r="Y29" s="645"/>
      <c r="Z29" s="703">
        <v>7.1</v>
      </c>
      <c r="AA29" s="703"/>
      <c r="AB29" s="703"/>
      <c r="AC29" s="703"/>
      <c r="AD29" s="704" t="s">
        <v>124</v>
      </c>
      <c r="AE29" s="704"/>
      <c r="AF29" s="704"/>
      <c r="AG29" s="704"/>
      <c r="AH29" s="704"/>
      <c r="AI29" s="704"/>
      <c r="AJ29" s="704"/>
      <c r="AK29" s="704"/>
      <c r="AL29" s="646" t="s">
        <v>124</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63</v>
      </c>
      <c r="CG29" s="682"/>
      <c r="CH29" s="682"/>
      <c r="CI29" s="682"/>
      <c r="CJ29" s="682"/>
      <c r="CK29" s="682"/>
      <c r="CL29" s="682"/>
      <c r="CM29" s="682"/>
      <c r="CN29" s="682"/>
      <c r="CO29" s="682"/>
      <c r="CP29" s="682"/>
      <c r="CQ29" s="683"/>
      <c r="CR29" s="641">
        <v>300682</v>
      </c>
      <c r="CS29" s="642"/>
      <c r="CT29" s="642"/>
      <c r="CU29" s="642"/>
      <c r="CV29" s="642"/>
      <c r="CW29" s="642"/>
      <c r="CX29" s="642"/>
      <c r="CY29" s="643"/>
      <c r="CZ29" s="646">
        <v>0.5</v>
      </c>
      <c r="DA29" s="675"/>
      <c r="DB29" s="675"/>
      <c r="DC29" s="676"/>
      <c r="DD29" s="649">
        <v>215764</v>
      </c>
      <c r="DE29" s="642"/>
      <c r="DF29" s="642"/>
      <c r="DG29" s="642"/>
      <c r="DH29" s="642"/>
      <c r="DI29" s="642"/>
      <c r="DJ29" s="642"/>
      <c r="DK29" s="643"/>
      <c r="DL29" s="649">
        <v>215764</v>
      </c>
      <c r="DM29" s="642"/>
      <c r="DN29" s="642"/>
      <c r="DO29" s="642"/>
      <c r="DP29" s="642"/>
      <c r="DQ29" s="642"/>
      <c r="DR29" s="642"/>
      <c r="DS29" s="642"/>
      <c r="DT29" s="642"/>
      <c r="DU29" s="642"/>
      <c r="DV29" s="643"/>
      <c r="DW29" s="646">
        <v>6.2</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328097</v>
      </c>
      <c r="S30" s="644"/>
      <c r="T30" s="644"/>
      <c r="U30" s="644"/>
      <c r="V30" s="644"/>
      <c r="W30" s="644"/>
      <c r="X30" s="644"/>
      <c r="Y30" s="645"/>
      <c r="Z30" s="703">
        <v>0.5</v>
      </c>
      <c r="AA30" s="703"/>
      <c r="AB30" s="703"/>
      <c r="AC30" s="703"/>
      <c r="AD30" s="704">
        <v>8791</v>
      </c>
      <c r="AE30" s="704"/>
      <c r="AF30" s="704"/>
      <c r="AG30" s="704"/>
      <c r="AH30" s="704"/>
      <c r="AI30" s="704"/>
      <c r="AJ30" s="704"/>
      <c r="AK30" s="704"/>
      <c r="AL30" s="646">
        <v>0.3</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99.9</v>
      </c>
      <c r="BH30" s="722"/>
      <c r="BI30" s="722"/>
      <c r="BJ30" s="722"/>
      <c r="BK30" s="722"/>
      <c r="BL30" s="722"/>
      <c r="BM30" s="723">
        <v>99.3</v>
      </c>
      <c r="BN30" s="722"/>
      <c r="BO30" s="722"/>
      <c r="BP30" s="722"/>
      <c r="BQ30" s="724"/>
      <c r="BR30" s="721">
        <v>99.8</v>
      </c>
      <c r="BS30" s="722"/>
      <c r="BT30" s="722"/>
      <c r="BU30" s="722"/>
      <c r="BV30" s="722"/>
      <c r="BW30" s="722"/>
      <c r="BX30" s="723">
        <v>99.2</v>
      </c>
      <c r="BY30" s="722"/>
      <c r="BZ30" s="722"/>
      <c r="CA30" s="722"/>
      <c r="CB30" s="724"/>
      <c r="CD30" s="727"/>
      <c r="CE30" s="728"/>
      <c r="CF30" s="685" t="s">
        <v>306</v>
      </c>
      <c r="CG30" s="682"/>
      <c r="CH30" s="682"/>
      <c r="CI30" s="682"/>
      <c r="CJ30" s="682"/>
      <c r="CK30" s="682"/>
      <c r="CL30" s="682"/>
      <c r="CM30" s="682"/>
      <c r="CN30" s="682"/>
      <c r="CO30" s="682"/>
      <c r="CP30" s="682"/>
      <c r="CQ30" s="683"/>
      <c r="CR30" s="641">
        <v>269358</v>
      </c>
      <c r="CS30" s="644"/>
      <c r="CT30" s="644"/>
      <c r="CU30" s="644"/>
      <c r="CV30" s="644"/>
      <c r="CW30" s="644"/>
      <c r="CX30" s="644"/>
      <c r="CY30" s="645"/>
      <c r="CZ30" s="646">
        <v>0.4</v>
      </c>
      <c r="DA30" s="675"/>
      <c r="DB30" s="675"/>
      <c r="DC30" s="676"/>
      <c r="DD30" s="649">
        <v>196345</v>
      </c>
      <c r="DE30" s="644"/>
      <c r="DF30" s="644"/>
      <c r="DG30" s="644"/>
      <c r="DH30" s="644"/>
      <c r="DI30" s="644"/>
      <c r="DJ30" s="644"/>
      <c r="DK30" s="645"/>
      <c r="DL30" s="649">
        <v>196345</v>
      </c>
      <c r="DM30" s="644"/>
      <c r="DN30" s="644"/>
      <c r="DO30" s="644"/>
      <c r="DP30" s="644"/>
      <c r="DQ30" s="644"/>
      <c r="DR30" s="644"/>
      <c r="DS30" s="644"/>
      <c r="DT30" s="644"/>
      <c r="DU30" s="644"/>
      <c r="DV30" s="645"/>
      <c r="DW30" s="646">
        <v>5.7</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54680</v>
      </c>
      <c r="S31" s="644"/>
      <c r="T31" s="644"/>
      <c r="U31" s="644"/>
      <c r="V31" s="644"/>
      <c r="W31" s="644"/>
      <c r="X31" s="644"/>
      <c r="Y31" s="645"/>
      <c r="Z31" s="703">
        <v>0.1</v>
      </c>
      <c r="AA31" s="703"/>
      <c r="AB31" s="703"/>
      <c r="AC31" s="703"/>
      <c r="AD31" s="704" t="s">
        <v>224</v>
      </c>
      <c r="AE31" s="704"/>
      <c r="AF31" s="704"/>
      <c r="AG31" s="704"/>
      <c r="AH31" s="704"/>
      <c r="AI31" s="704"/>
      <c r="AJ31" s="704"/>
      <c r="AK31" s="704"/>
      <c r="AL31" s="646" t="s">
        <v>124</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99.3</v>
      </c>
      <c r="BH31" s="642"/>
      <c r="BI31" s="642"/>
      <c r="BJ31" s="642"/>
      <c r="BK31" s="642"/>
      <c r="BL31" s="642"/>
      <c r="BM31" s="647">
        <v>97.7</v>
      </c>
      <c r="BN31" s="720"/>
      <c r="BO31" s="720"/>
      <c r="BP31" s="720"/>
      <c r="BQ31" s="681"/>
      <c r="BR31" s="719">
        <v>99.2</v>
      </c>
      <c r="BS31" s="642"/>
      <c r="BT31" s="642"/>
      <c r="BU31" s="642"/>
      <c r="BV31" s="642"/>
      <c r="BW31" s="642"/>
      <c r="BX31" s="647">
        <v>97.9</v>
      </c>
      <c r="BY31" s="720"/>
      <c r="BZ31" s="720"/>
      <c r="CA31" s="720"/>
      <c r="CB31" s="681"/>
      <c r="CD31" s="727"/>
      <c r="CE31" s="728"/>
      <c r="CF31" s="685" t="s">
        <v>310</v>
      </c>
      <c r="CG31" s="682"/>
      <c r="CH31" s="682"/>
      <c r="CI31" s="682"/>
      <c r="CJ31" s="682"/>
      <c r="CK31" s="682"/>
      <c r="CL31" s="682"/>
      <c r="CM31" s="682"/>
      <c r="CN31" s="682"/>
      <c r="CO31" s="682"/>
      <c r="CP31" s="682"/>
      <c r="CQ31" s="683"/>
      <c r="CR31" s="641">
        <v>31324</v>
      </c>
      <c r="CS31" s="642"/>
      <c r="CT31" s="642"/>
      <c r="CU31" s="642"/>
      <c r="CV31" s="642"/>
      <c r="CW31" s="642"/>
      <c r="CX31" s="642"/>
      <c r="CY31" s="643"/>
      <c r="CZ31" s="646">
        <v>0.1</v>
      </c>
      <c r="DA31" s="675"/>
      <c r="DB31" s="675"/>
      <c r="DC31" s="676"/>
      <c r="DD31" s="649">
        <v>19419</v>
      </c>
      <c r="DE31" s="642"/>
      <c r="DF31" s="642"/>
      <c r="DG31" s="642"/>
      <c r="DH31" s="642"/>
      <c r="DI31" s="642"/>
      <c r="DJ31" s="642"/>
      <c r="DK31" s="643"/>
      <c r="DL31" s="649">
        <v>19419</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28823315</v>
      </c>
      <c r="S32" s="644"/>
      <c r="T32" s="644"/>
      <c r="U32" s="644"/>
      <c r="V32" s="644"/>
      <c r="W32" s="644"/>
      <c r="X32" s="644"/>
      <c r="Y32" s="645"/>
      <c r="Z32" s="703">
        <v>46.9</v>
      </c>
      <c r="AA32" s="703"/>
      <c r="AB32" s="703"/>
      <c r="AC32" s="703"/>
      <c r="AD32" s="704" t="s">
        <v>224</v>
      </c>
      <c r="AE32" s="704"/>
      <c r="AF32" s="704"/>
      <c r="AG32" s="704"/>
      <c r="AH32" s="704"/>
      <c r="AI32" s="704"/>
      <c r="AJ32" s="704"/>
      <c r="AK32" s="704"/>
      <c r="AL32" s="646" t="s">
        <v>224</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100</v>
      </c>
      <c r="BH32" s="657"/>
      <c r="BI32" s="657"/>
      <c r="BJ32" s="657"/>
      <c r="BK32" s="657"/>
      <c r="BL32" s="657"/>
      <c r="BM32" s="701">
        <v>99.6</v>
      </c>
      <c r="BN32" s="657"/>
      <c r="BO32" s="657"/>
      <c r="BP32" s="657"/>
      <c r="BQ32" s="694"/>
      <c r="BR32" s="718">
        <v>99.9</v>
      </c>
      <c r="BS32" s="657"/>
      <c r="BT32" s="657"/>
      <c r="BU32" s="657"/>
      <c r="BV32" s="657"/>
      <c r="BW32" s="657"/>
      <c r="BX32" s="701">
        <v>99.4</v>
      </c>
      <c r="BY32" s="657"/>
      <c r="BZ32" s="657"/>
      <c r="CA32" s="657"/>
      <c r="CB32" s="694"/>
      <c r="CD32" s="729"/>
      <c r="CE32" s="730"/>
      <c r="CF32" s="685" t="s">
        <v>313</v>
      </c>
      <c r="CG32" s="682"/>
      <c r="CH32" s="682"/>
      <c r="CI32" s="682"/>
      <c r="CJ32" s="682"/>
      <c r="CK32" s="682"/>
      <c r="CL32" s="682"/>
      <c r="CM32" s="682"/>
      <c r="CN32" s="682"/>
      <c r="CO32" s="682"/>
      <c r="CP32" s="682"/>
      <c r="CQ32" s="683"/>
      <c r="CR32" s="641" t="s">
        <v>224</v>
      </c>
      <c r="CS32" s="644"/>
      <c r="CT32" s="644"/>
      <c r="CU32" s="644"/>
      <c r="CV32" s="644"/>
      <c r="CW32" s="644"/>
      <c r="CX32" s="644"/>
      <c r="CY32" s="645"/>
      <c r="CZ32" s="646" t="s">
        <v>124</v>
      </c>
      <c r="DA32" s="675"/>
      <c r="DB32" s="675"/>
      <c r="DC32" s="676"/>
      <c r="DD32" s="649" t="s">
        <v>124</v>
      </c>
      <c r="DE32" s="644"/>
      <c r="DF32" s="644"/>
      <c r="DG32" s="644"/>
      <c r="DH32" s="644"/>
      <c r="DI32" s="644"/>
      <c r="DJ32" s="644"/>
      <c r="DK32" s="645"/>
      <c r="DL32" s="649" t="s">
        <v>224</v>
      </c>
      <c r="DM32" s="644"/>
      <c r="DN32" s="644"/>
      <c r="DO32" s="644"/>
      <c r="DP32" s="644"/>
      <c r="DQ32" s="644"/>
      <c r="DR32" s="644"/>
      <c r="DS32" s="644"/>
      <c r="DT32" s="644"/>
      <c r="DU32" s="644"/>
      <c r="DV32" s="645"/>
      <c r="DW32" s="646" t="s">
        <v>224</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1145503</v>
      </c>
      <c r="S33" s="644"/>
      <c r="T33" s="644"/>
      <c r="U33" s="644"/>
      <c r="V33" s="644"/>
      <c r="W33" s="644"/>
      <c r="X33" s="644"/>
      <c r="Y33" s="645"/>
      <c r="Z33" s="703">
        <v>1.9</v>
      </c>
      <c r="AA33" s="703"/>
      <c r="AB33" s="703"/>
      <c r="AC33" s="703"/>
      <c r="AD33" s="704" t="s">
        <v>224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16233588</v>
      </c>
      <c r="CS33" s="642"/>
      <c r="CT33" s="642"/>
      <c r="CU33" s="642"/>
      <c r="CV33" s="642"/>
      <c r="CW33" s="642"/>
      <c r="CX33" s="642"/>
      <c r="CY33" s="643"/>
      <c r="CZ33" s="646">
        <v>26.5</v>
      </c>
      <c r="DA33" s="675"/>
      <c r="DB33" s="675"/>
      <c r="DC33" s="676"/>
      <c r="DD33" s="649">
        <v>4350029</v>
      </c>
      <c r="DE33" s="642"/>
      <c r="DF33" s="642"/>
      <c r="DG33" s="642"/>
      <c r="DH33" s="642"/>
      <c r="DI33" s="642"/>
      <c r="DJ33" s="642"/>
      <c r="DK33" s="643"/>
      <c r="DL33" s="649">
        <v>1524401</v>
      </c>
      <c r="DM33" s="642"/>
      <c r="DN33" s="642"/>
      <c r="DO33" s="642"/>
      <c r="DP33" s="642"/>
      <c r="DQ33" s="642"/>
      <c r="DR33" s="642"/>
      <c r="DS33" s="642"/>
      <c r="DT33" s="642"/>
      <c r="DU33" s="642"/>
      <c r="DV33" s="643"/>
      <c r="DW33" s="646">
        <v>43.9</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4208733</v>
      </c>
      <c r="S34" s="644"/>
      <c r="T34" s="644"/>
      <c r="U34" s="644"/>
      <c r="V34" s="644"/>
      <c r="W34" s="644"/>
      <c r="X34" s="644"/>
      <c r="Y34" s="645"/>
      <c r="Z34" s="703">
        <v>6.8</v>
      </c>
      <c r="AA34" s="703"/>
      <c r="AB34" s="703"/>
      <c r="AC34" s="703"/>
      <c r="AD34" s="704" t="s">
        <v>224</v>
      </c>
      <c r="AE34" s="704"/>
      <c r="AF34" s="704"/>
      <c r="AG34" s="704"/>
      <c r="AH34" s="704"/>
      <c r="AI34" s="704"/>
      <c r="AJ34" s="704"/>
      <c r="AK34" s="704"/>
      <c r="AL34" s="646" t="s">
        <v>124</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2107705</v>
      </c>
      <c r="CS34" s="644"/>
      <c r="CT34" s="644"/>
      <c r="CU34" s="644"/>
      <c r="CV34" s="644"/>
      <c r="CW34" s="644"/>
      <c r="CX34" s="644"/>
      <c r="CY34" s="645"/>
      <c r="CZ34" s="646">
        <v>3.4</v>
      </c>
      <c r="DA34" s="675"/>
      <c r="DB34" s="675"/>
      <c r="DC34" s="676"/>
      <c r="DD34" s="649">
        <v>995251</v>
      </c>
      <c r="DE34" s="644"/>
      <c r="DF34" s="644"/>
      <c r="DG34" s="644"/>
      <c r="DH34" s="644"/>
      <c r="DI34" s="644"/>
      <c r="DJ34" s="644"/>
      <c r="DK34" s="645"/>
      <c r="DL34" s="649">
        <v>694147</v>
      </c>
      <c r="DM34" s="644"/>
      <c r="DN34" s="644"/>
      <c r="DO34" s="644"/>
      <c r="DP34" s="644"/>
      <c r="DQ34" s="644"/>
      <c r="DR34" s="644"/>
      <c r="DS34" s="644"/>
      <c r="DT34" s="644"/>
      <c r="DU34" s="644"/>
      <c r="DV34" s="645"/>
      <c r="DW34" s="646">
        <v>20</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1663600</v>
      </c>
      <c r="S35" s="644"/>
      <c r="T35" s="644"/>
      <c r="U35" s="644"/>
      <c r="V35" s="644"/>
      <c r="W35" s="644"/>
      <c r="X35" s="644"/>
      <c r="Y35" s="645"/>
      <c r="Z35" s="703">
        <v>2.7</v>
      </c>
      <c r="AA35" s="703"/>
      <c r="AB35" s="703"/>
      <c r="AC35" s="703"/>
      <c r="AD35" s="704" t="s">
        <v>124</v>
      </c>
      <c r="AE35" s="704"/>
      <c r="AF35" s="704"/>
      <c r="AG35" s="704"/>
      <c r="AH35" s="704"/>
      <c r="AI35" s="704"/>
      <c r="AJ35" s="704"/>
      <c r="AK35" s="704"/>
      <c r="AL35" s="646" t="s">
        <v>124</v>
      </c>
      <c r="AM35" s="647"/>
      <c r="AN35" s="647"/>
      <c r="AO35" s="705"/>
      <c r="AP35" s="214"/>
      <c r="AQ35" s="709" t="s">
        <v>321</v>
      </c>
      <c r="AR35" s="710"/>
      <c r="AS35" s="710"/>
      <c r="AT35" s="710"/>
      <c r="AU35" s="710"/>
      <c r="AV35" s="710"/>
      <c r="AW35" s="710"/>
      <c r="AX35" s="710"/>
      <c r="AY35" s="711"/>
      <c r="AZ35" s="706">
        <v>4054422</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84720</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118549</v>
      </c>
      <c r="CS35" s="642"/>
      <c r="CT35" s="642"/>
      <c r="CU35" s="642"/>
      <c r="CV35" s="642"/>
      <c r="CW35" s="642"/>
      <c r="CX35" s="642"/>
      <c r="CY35" s="643"/>
      <c r="CZ35" s="646">
        <v>0.2</v>
      </c>
      <c r="DA35" s="675"/>
      <c r="DB35" s="675"/>
      <c r="DC35" s="676"/>
      <c r="DD35" s="649">
        <v>24070</v>
      </c>
      <c r="DE35" s="642"/>
      <c r="DF35" s="642"/>
      <c r="DG35" s="642"/>
      <c r="DH35" s="642"/>
      <c r="DI35" s="642"/>
      <c r="DJ35" s="642"/>
      <c r="DK35" s="643"/>
      <c r="DL35" s="649">
        <v>22591</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224</v>
      </c>
      <c r="AA36" s="703"/>
      <c r="AB36" s="703"/>
      <c r="AC36" s="703"/>
      <c r="AD36" s="704" t="s">
        <v>224</v>
      </c>
      <c r="AE36" s="704"/>
      <c r="AF36" s="704"/>
      <c r="AG36" s="704"/>
      <c r="AH36" s="704"/>
      <c r="AI36" s="704"/>
      <c r="AJ36" s="704"/>
      <c r="AK36" s="704"/>
      <c r="AL36" s="646" t="s">
        <v>124</v>
      </c>
      <c r="AM36" s="647"/>
      <c r="AN36" s="647"/>
      <c r="AO36" s="705"/>
      <c r="AQ36" s="678" t="s">
        <v>325</v>
      </c>
      <c r="AR36" s="679"/>
      <c r="AS36" s="679"/>
      <c r="AT36" s="679"/>
      <c r="AU36" s="679"/>
      <c r="AV36" s="679"/>
      <c r="AW36" s="679"/>
      <c r="AX36" s="679"/>
      <c r="AY36" s="680"/>
      <c r="AZ36" s="641">
        <v>3309645</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64010</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2195315</v>
      </c>
      <c r="CS36" s="644"/>
      <c r="CT36" s="644"/>
      <c r="CU36" s="644"/>
      <c r="CV36" s="644"/>
      <c r="CW36" s="644"/>
      <c r="CX36" s="644"/>
      <c r="CY36" s="645"/>
      <c r="CZ36" s="646">
        <v>3.6</v>
      </c>
      <c r="DA36" s="675"/>
      <c r="DB36" s="675"/>
      <c r="DC36" s="676"/>
      <c r="DD36" s="649">
        <v>1744273</v>
      </c>
      <c r="DE36" s="644"/>
      <c r="DF36" s="644"/>
      <c r="DG36" s="644"/>
      <c r="DH36" s="644"/>
      <c r="DI36" s="644"/>
      <c r="DJ36" s="644"/>
      <c r="DK36" s="645"/>
      <c r="DL36" s="649">
        <v>429548</v>
      </c>
      <c r="DM36" s="644"/>
      <c r="DN36" s="644"/>
      <c r="DO36" s="644"/>
      <c r="DP36" s="644"/>
      <c r="DQ36" s="644"/>
      <c r="DR36" s="644"/>
      <c r="DS36" s="644"/>
      <c r="DT36" s="644"/>
      <c r="DU36" s="644"/>
      <c r="DV36" s="645"/>
      <c r="DW36" s="646">
        <v>12.4</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t="s">
        <v>124</v>
      </c>
      <c r="S37" s="644"/>
      <c r="T37" s="644"/>
      <c r="U37" s="644"/>
      <c r="V37" s="644"/>
      <c r="W37" s="644"/>
      <c r="X37" s="644"/>
      <c r="Y37" s="645"/>
      <c r="Z37" s="703" t="s">
        <v>124</v>
      </c>
      <c r="AA37" s="703"/>
      <c r="AB37" s="703"/>
      <c r="AC37" s="703"/>
      <c r="AD37" s="704" t="s">
        <v>124</v>
      </c>
      <c r="AE37" s="704"/>
      <c r="AF37" s="704"/>
      <c r="AG37" s="704"/>
      <c r="AH37" s="704"/>
      <c r="AI37" s="704"/>
      <c r="AJ37" s="704"/>
      <c r="AK37" s="704"/>
      <c r="AL37" s="646" t="s">
        <v>124</v>
      </c>
      <c r="AM37" s="647"/>
      <c r="AN37" s="647"/>
      <c r="AO37" s="705"/>
      <c r="AQ37" s="678" t="s">
        <v>329</v>
      </c>
      <c r="AR37" s="679"/>
      <c r="AS37" s="679"/>
      <c r="AT37" s="679"/>
      <c r="AU37" s="679"/>
      <c r="AV37" s="679"/>
      <c r="AW37" s="679"/>
      <c r="AX37" s="679"/>
      <c r="AY37" s="680"/>
      <c r="AZ37" s="641">
        <v>414453</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1155</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256129</v>
      </c>
      <c r="CS37" s="642"/>
      <c r="CT37" s="642"/>
      <c r="CU37" s="642"/>
      <c r="CV37" s="642"/>
      <c r="CW37" s="642"/>
      <c r="CX37" s="642"/>
      <c r="CY37" s="643"/>
      <c r="CZ37" s="646">
        <v>0.4</v>
      </c>
      <c r="DA37" s="675"/>
      <c r="DB37" s="675"/>
      <c r="DC37" s="676"/>
      <c r="DD37" s="649">
        <v>256129</v>
      </c>
      <c r="DE37" s="642"/>
      <c r="DF37" s="642"/>
      <c r="DG37" s="642"/>
      <c r="DH37" s="642"/>
      <c r="DI37" s="642"/>
      <c r="DJ37" s="642"/>
      <c r="DK37" s="643"/>
      <c r="DL37" s="649">
        <v>256129</v>
      </c>
      <c r="DM37" s="642"/>
      <c r="DN37" s="642"/>
      <c r="DO37" s="642"/>
      <c r="DP37" s="642"/>
      <c r="DQ37" s="642"/>
      <c r="DR37" s="642"/>
      <c r="DS37" s="642"/>
      <c r="DT37" s="642"/>
      <c r="DU37" s="642"/>
      <c r="DV37" s="643"/>
      <c r="DW37" s="646">
        <v>7.4</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61451138</v>
      </c>
      <c r="S38" s="693"/>
      <c r="T38" s="693"/>
      <c r="U38" s="693"/>
      <c r="V38" s="693"/>
      <c r="W38" s="693"/>
      <c r="X38" s="693"/>
      <c r="Y38" s="698"/>
      <c r="Z38" s="699">
        <v>100</v>
      </c>
      <c r="AA38" s="699"/>
      <c r="AB38" s="699"/>
      <c r="AC38" s="699"/>
      <c r="AD38" s="700">
        <v>3474732</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37253</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1945</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716452</v>
      </c>
      <c r="CS38" s="644"/>
      <c r="CT38" s="644"/>
      <c r="CU38" s="644"/>
      <c r="CV38" s="644"/>
      <c r="CW38" s="644"/>
      <c r="CX38" s="644"/>
      <c r="CY38" s="645"/>
      <c r="CZ38" s="646">
        <v>1.2</v>
      </c>
      <c r="DA38" s="675"/>
      <c r="DB38" s="675"/>
      <c r="DC38" s="676"/>
      <c r="DD38" s="649">
        <v>654722</v>
      </c>
      <c r="DE38" s="644"/>
      <c r="DF38" s="644"/>
      <c r="DG38" s="644"/>
      <c r="DH38" s="644"/>
      <c r="DI38" s="644"/>
      <c r="DJ38" s="644"/>
      <c r="DK38" s="645"/>
      <c r="DL38" s="649">
        <v>378115</v>
      </c>
      <c r="DM38" s="644"/>
      <c r="DN38" s="644"/>
      <c r="DO38" s="644"/>
      <c r="DP38" s="644"/>
      <c r="DQ38" s="644"/>
      <c r="DR38" s="644"/>
      <c r="DS38" s="644"/>
      <c r="DT38" s="644"/>
      <c r="DU38" s="644"/>
      <c r="DV38" s="645"/>
      <c r="DW38" s="646">
        <v>10.9</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28325</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95</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8124091</v>
      </c>
      <c r="CS39" s="642"/>
      <c r="CT39" s="642"/>
      <c r="CU39" s="642"/>
      <c r="CV39" s="642"/>
      <c r="CW39" s="642"/>
      <c r="CX39" s="642"/>
      <c r="CY39" s="643"/>
      <c r="CZ39" s="646">
        <v>13.3</v>
      </c>
      <c r="DA39" s="675"/>
      <c r="DB39" s="675"/>
      <c r="DC39" s="676"/>
      <c r="DD39" s="649">
        <v>931713</v>
      </c>
      <c r="DE39" s="642"/>
      <c r="DF39" s="642"/>
      <c r="DG39" s="642"/>
      <c r="DH39" s="642"/>
      <c r="DI39" s="642"/>
      <c r="DJ39" s="642"/>
      <c r="DK39" s="643"/>
      <c r="DL39" s="649" t="s">
        <v>224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97339</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117</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2971476</v>
      </c>
      <c r="CS40" s="644"/>
      <c r="CT40" s="644"/>
      <c r="CU40" s="644"/>
      <c r="CV40" s="644"/>
      <c r="CW40" s="644"/>
      <c r="CX40" s="644"/>
      <c r="CY40" s="645"/>
      <c r="CZ40" s="646">
        <v>4.9000000000000004</v>
      </c>
      <c r="DA40" s="675"/>
      <c r="DB40" s="675"/>
      <c r="DC40" s="676"/>
      <c r="DD40" s="649" t="s">
        <v>124</v>
      </c>
      <c r="DE40" s="644"/>
      <c r="DF40" s="644"/>
      <c r="DG40" s="644"/>
      <c r="DH40" s="644"/>
      <c r="DI40" s="644"/>
      <c r="DJ40" s="644"/>
      <c r="DK40" s="645"/>
      <c r="DL40" s="649" t="s">
        <v>124</v>
      </c>
      <c r="DM40" s="644"/>
      <c r="DN40" s="644"/>
      <c r="DO40" s="644"/>
      <c r="DP40" s="644"/>
      <c r="DQ40" s="644"/>
      <c r="DR40" s="644"/>
      <c r="DS40" s="644"/>
      <c r="DT40" s="644"/>
      <c r="DU40" s="644"/>
      <c r="DV40" s="645"/>
      <c r="DW40" s="646" t="s">
        <v>124</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167407</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349</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224</v>
      </c>
      <c r="CS41" s="642"/>
      <c r="CT41" s="642"/>
      <c r="CU41" s="642"/>
      <c r="CV41" s="642"/>
      <c r="CW41" s="642"/>
      <c r="CX41" s="642"/>
      <c r="CY41" s="643"/>
      <c r="CZ41" s="646" t="s">
        <v>224</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43076263</v>
      </c>
      <c r="CS42" s="644"/>
      <c r="CT42" s="644"/>
      <c r="CU42" s="644"/>
      <c r="CV42" s="644"/>
      <c r="CW42" s="644"/>
      <c r="CX42" s="644"/>
      <c r="CY42" s="645"/>
      <c r="CZ42" s="646">
        <v>70.400000000000006</v>
      </c>
      <c r="DA42" s="647"/>
      <c r="DB42" s="647"/>
      <c r="DC42" s="648"/>
      <c r="DD42" s="649">
        <v>8093943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249513</v>
      </c>
      <c r="CS43" s="642"/>
      <c r="CT43" s="642"/>
      <c r="CU43" s="642"/>
      <c r="CV43" s="642"/>
      <c r="CW43" s="642"/>
      <c r="CX43" s="642"/>
      <c r="CY43" s="643"/>
      <c r="CZ43" s="646">
        <v>0.4</v>
      </c>
      <c r="DA43" s="675"/>
      <c r="DB43" s="675"/>
      <c r="DC43" s="676"/>
      <c r="DD43" s="649">
        <v>249513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38567434</v>
      </c>
      <c r="CS44" s="644"/>
      <c r="CT44" s="644"/>
      <c r="CU44" s="644"/>
      <c r="CV44" s="644"/>
      <c r="CW44" s="644"/>
      <c r="CX44" s="644"/>
      <c r="CY44" s="645"/>
      <c r="CZ44" s="646">
        <v>63</v>
      </c>
      <c r="DA44" s="647"/>
      <c r="DB44" s="647"/>
      <c r="DC44" s="648"/>
      <c r="DD44" s="649">
        <v>6059936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35411685</v>
      </c>
      <c r="CS45" s="642"/>
      <c r="CT45" s="642"/>
      <c r="CU45" s="642"/>
      <c r="CV45" s="642"/>
      <c r="CW45" s="642"/>
      <c r="CX45" s="642"/>
      <c r="CY45" s="643"/>
      <c r="CZ45" s="646">
        <v>57.9</v>
      </c>
      <c r="DA45" s="675"/>
      <c r="DB45" s="675"/>
      <c r="DC45" s="676"/>
      <c r="DD45" s="649">
        <v>5583729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3141712</v>
      </c>
      <c r="CS46" s="644"/>
      <c r="CT46" s="644"/>
      <c r="CU46" s="644"/>
      <c r="CV46" s="644"/>
      <c r="CW46" s="644"/>
      <c r="CX46" s="644"/>
      <c r="CY46" s="645"/>
      <c r="CZ46" s="646">
        <v>5.0999999999999996</v>
      </c>
      <c r="DA46" s="647"/>
      <c r="DB46" s="647"/>
      <c r="DC46" s="648"/>
      <c r="DD46" s="649">
        <v>476200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4508829</v>
      </c>
      <c r="CS47" s="642"/>
      <c r="CT47" s="642"/>
      <c r="CU47" s="642"/>
      <c r="CV47" s="642"/>
      <c r="CW47" s="642"/>
      <c r="CX47" s="642"/>
      <c r="CY47" s="643"/>
      <c r="CZ47" s="646">
        <v>7.4</v>
      </c>
      <c r="DA47" s="675"/>
      <c r="DB47" s="675"/>
      <c r="DC47" s="676"/>
      <c r="DD47" s="649">
        <v>2034007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224</v>
      </c>
      <c r="CS48" s="644"/>
      <c r="CT48" s="644"/>
      <c r="CU48" s="644"/>
      <c r="CV48" s="644"/>
      <c r="CW48" s="644"/>
      <c r="CX48" s="644"/>
      <c r="CY48" s="645"/>
      <c r="CZ48" s="646" t="s">
        <v>224</v>
      </c>
      <c r="DA48" s="647"/>
      <c r="DB48" s="647"/>
      <c r="DC48" s="648"/>
      <c r="DD48" s="649" t="s">
        <v>224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61169718</v>
      </c>
      <c r="CS49" s="657"/>
      <c r="CT49" s="657"/>
      <c r="CU49" s="657"/>
      <c r="CV49" s="657"/>
      <c r="CW49" s="657"/>
      <c r="CX49" s="657"/>
      <c r="CY49" s="658"/>
      <c r="CZ49" s="659">
        <v>100</v>
      </c>
      <c r="DA49" s="660"/>
      <c r="DB49" s="660"/>
      <c r="DC49" s="661"/>
      <c r="DD49" s="662">
        <v>13990546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ec2262I8P9iEiN064svmsz3tJsC+WnzEInmSDFeVa7hUaixhM/wMiMFN+se7AG+o3tOH2AobTB/BjDV35MOskg==" saltValue="SZ+E8ZPx5bhDPE8RZsViX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51601</v>
      </c>
      <c r="R7" s="1174"/>
      <c r="S7" s="1174"/>
      <c r="T7" s="1174"/>
      <c r="U7" s="1174"/>
      <c r="V7" s="1174">
        <v>51320</v>
      </c>
      <c r="W7" s="1174"/>
      <c r="X7" s="1174"/>
      <c r="Y7" s="1174"/>
      <c r="Z7" s="1174"/>
      <c r="AA7" s="1174">
        <v>281</v>
      </c>
      <c r="AB7" s="1174"/>
      <c r="AC7" s="1174"/>
      <c r="AD7" s="1174"/>
      <c r="AE7" s="1175"/>
      <c r="AF7" s="1176">
        <v>100</v>
      </c>
      <c r="AG7" s="1177"/>
      <c r="AH7" s="1177"/>
      <c r="AI7" s="1177"/>
      <c r="AJ7" s="1178"/>
      <c r="AK7" s="1160">
        <v>22634</v>
      </c>
      <c r="AL7" s="1161"/>
      <c r="AM7" s="1161"/>
      <c r="AN7" s="1161"/>
      <c r="AO7" s="1161"/>
      <c r="AP7" s="1161">
        <v>5831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585</v>
      </c>
      <c r="BT7" s="1165"/>
      <c r="BU7" s="1165"/>
      <c r="BV7" s="1165"/>
      <c r="BW7" s="1165"/>
      <c r="BX7" s="1165"/>
      <c r="BY7" s="1165"/>
      <c r="BZ7" s="1165"/>
      <c r="CA7" s="1165"/>
      <c r="CB7" s="1165"/>
      <c r="CC7" s="1165"/>
      <c r="CD7" s="1165"/>
      <c r="CE7" s="1165"/>
      <c r="CF7" s="1165"/>
      <c r="CG7" s="1166"/>
      <c r="CH7" s="1157">
        <v>20</v>
      </c>
      <c r="CI7" s="1158"/>
      <c r="CJ7" s="1158"/>
      <c r="CK7" s="1158"/>
      <c r="CL7" s="1159"/>
      <c r="CM7" s="1157">
        <v>-47</v>
      </c>
      <c r="CN7" s="1158"/>
      <c r="CO7" s="1158"/>
      <c r="CP7" s="1158"/>
      <c r="CQ7" s="1159"/>
      <c r="CR7" s="1157">
        <v>17</v>
      </c>
      <c r="CS7" s="1158"/>
      <c r="CT7" s="1158"/>
      <c r="CU7" s="1158"/>
      <c r="CV7" s="1159"/>
      <c r="CW7" s="1157">
        <v>4</v>
      </c>
      <c r="CX7" s="1158"/>
      <c r="CY7" s="1158"/>
      <c r="CZ7" s="1158"/>
      <c r="DA7" s="1159"/>
      <c r="DB7" s="1157">
        <v>51</v>
      </c>
      <c r="DC7" s="1158"/>
      <c r="DD7" s="1158"/>
      <c r="DE7" s="1158"/>
      <c r="DF7" s="1159"/>
      <c r="DG7" s="1157" t="s">
        <v>579</v>
      </c>
      <c r="DH7" s="1158"/>
      <c r="DI7" s="1158"/>
      <c r="DJ7" s="1158"/>
      <c r="DK7" s="1159"/>
      <c r="DL7" s="1157" t="s">
        <v>579</v>
      </c>
      <c r="DM7" s="1158"/>
      <c r="DN7" s="1158"/>
      <c r="DO7" s="1158"/>
      <c r="DP7" s="1159"/>
      <c r="DQ7" s="1157" t="s">
        <v>589</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9850</v>
      </c>
      <c r="R8" s="1113"/>
      <c r="S8" s="1113"/>
      <c r="T8" s="1113"/>
      <c r="U8" s="1113"/>
      <c r="V8" s="1113">
        <v>9850</v>
      </c>
      <c r="W8" s="1113"/>
      <c r="X8" s="1113"/>
      <c r="Y8" s="1113"/>
      <c r="Z8" s="1113"/>
      <c r="AA8" s="1113" t="s">
        <v>577</v>
      </c>
      <c r="AB8" s="1113"/>
      <c r="AC8" s="1113"/>
      <c r="AD8" s="1113"/>
      <c r="AE8" s="1114"/>
      <c r="AF8" s="1088" t="s">
        <v>381</v>
      </c>
      <c r="AG8" s="1089"/>
      <c r="AH8" s="1089"/>
      <c r="AI8" s="1089"/>
      <c r="AJ8" s="1090"/>
      <c r="AK8" s="1155" t="s">
        <v>578</v>
      </c>
      <c r="AL8" s="1156"/>
      <c r="AM8" s="1156"/>
      <c r="AN8" s="1156"/>
      <c r="AO8" s="1156"/>
      <c r="AP8" s="1156" t="s">
        <v>578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586</v>
      </c>
      <c r="BT8" s="1084"/>
      <c r="BU8" s="1084"/>
      <c r="BV8" s="1084"/>
      <c r="BW8" s="1084"/>
      <c r="BX8" s="1084"/>
      <c r="BY8" s="1084"/>
      <c r="BZ8" s="1084"/>
      <c r="CA8" s="1084"/>
      <c r="CB8" s="1084"/>
      <c r="CC8" s="1084"/>
      <c r="CD8" s="1084"/>
      <c r="CE8" s="1084"/>
      <c r="CF8" s="1084"/>
      <c r="CG8" s="1085"/>
      <c r="CH8" s="1058">
        <v>-15</v>
      </c>
      <c r="CI8" s="1059"/>
      <c r="CJ8" s="1059"/>
      <c r="CK8" s="1059"/>
      <c r="CL8" s="1060"/>
      <c r="CM8" s="1058">
        <v>-28</v>
      </c>
      <c r="CN8" s="1059"/>
      <c r="CO8" s="1059"/>
      <c r="CP8" s="1059"/>
      <c r="CQ8" s="1060"/>
      <c r="CR8" s="1058">
        <v>10</v>
      </c>
      <c r="CS8" s="1059"/>
      <c r="CT8" s="1059"/>
      <c r="CU8" s="1059"/>
      <c r="CV8" s="1060"/>
      <c r="CW8" s="1058" t="s">
        <v>578</v>
      </c>
      <c r="CX8" s="1059"/>
      <c r="CY8" s="1059"/>
      <c r="CZ8" s="1059"/>
      <c r="DA8" s="1060"/>
      <c r="DB8" s="1058" t="s">
        <v>578</v>
      </c>
      <c r="DC8" s="1059"/>
      <c r="DD8" s="1059"/>
      <c r="DE8" s="1059"/>
      <c r="DF8" s="1060"/>
      <c r="DG8" s="1058" t="s">
        <v>578</v>
      </c>
      <c r="DH8" s="1059"/>
      <c r="DI8" s="1059"/>
      <c r="DJ8" s="1059"/>
      <c r="DK8" s="1060"/>
      <c r="DL8" s="1058" t="s">
        <v>578</v>
      </c>
      <c r="DM8" s="1059"/>
      <c r="DN8" s="1059"/>
      <c r="DO8" s="1059"/>
      <c r="DP8" s="1060"/>
      <c r="DQ8" s="1058" t="s">
        <v>578</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587</v>
      </c>
      <c r="BT9" s="1084"/>
      <c r="BU9" s="1084"/>
      <c r="BV9" s="1084"/>
      <c r="BW9" s="1084"/>
      <c r="BX9" s="1084"/>
      <c r="BY9" s="1084"/>
      <c r="BZ9" s="1084"/>
      <c r="CA9" s="1084"/>
      <c r="CB9" s="1084"/>
      <c r="CC9" s="1084"/>
      <c r="CD9" s="1084"/>
      <c r="CE9" s="1084"/>
      <c r="CF9" s="1084"/>
      <c r="CG9" s="1085"/>
      <c r="CH9" s="1058">
        <v>10</v>
      </c>
      <c r="CI9" s="1059"/>
      <c r="CJ9" s="1059"/>
      <c r="CK9" s="1059"/>
      <c r="CL9" s="1060"/>
      <c r="CM9" s="1058">
        <v>80</v>
      </c>
      <c r="CN9" s="1059"/>
      <c r="CO9" s="1059"/>
      <c r="CP9" s="1059"/>
      <c r="CQ9" s="1060"/>
      <c r="CR9" s="1058">
        <v>18</v>
      </c>
      <c r="CS9" s="1059"/>
      <c r="CT9" s="1059"/>
      <c r="CU9" s="1059"/>
      <c r="CV9" s="1060"/>
      <c r="CW9" s="1058">
        <v>2</v>
      </c>
      <c r="CX9" s="1059"/>
      <c r="CY9" s="1059"/>
      <c r="CZ9" s="1059"/>
      <c r="DA9" s="1060"/>
      <c r="DB9" s="1058" t="s">
        <v>578</v>
      </c>
      <c r="DC9" s="1059"/>
      <c r="DD9" s="1059"/>
      <c r="DE9" s="1059"/>
      <c r="DF9" s="1060"/>
      <c r="DG9" s="1058" t="s">
        <v>578</v>
      </c>
      <c r="DH9" s="1059"/>
      <c r="DI9" s="1059"/>
      <c r="DJ9" s="1059"/>
      <c r="DK9" s="1060"/>
      <c r="DL9" s="1058" t="s">
        <v>578</v>
      </c>
      <c r="DM9" s="1059"/>
      <c r="DN9" s="1059"/>
      <c r="DO9" s="1059"/>
      <c r="DP9" s="1060"/>
      <c r="DQ9" s="1058" t="s">
        <v>579</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588</v>
      </c>
      <c r="BT10" s="1084"/>
      <c r="BU10" s="1084"/>
      <c r="BV10" s="1084"/>
      <c r="BW10" s="1084"/>
      <c r="BX10" s="1084"/>
      <c r="BY10" s="1084"/>
      <c r="BZ10" s="1084"/>
      <c r="CA10" s="1084"/>
      <c r="CB10" s="1084"/>
      <c r="CC10" s="1084"/>
      <c r="CD10" s="1084"/>
      <c r="CE10" s="1084"/>
      <c r="CF10" s="1084"/>
      <c r="CG10" s="1085"/>
      <c r="CH10" s="1058">
        <v>-12</v>
      </c>
      <c r="CI10" s="1059"/>
      <c r="CJ10" s="1059"/>
      <c r="CK10" s="1059"/>
      <c r="CL10" s="1060"/>
      <c r="CM10" s="1058">
        <v>20</v>
      </c>
      <c r="CN10" s="1059"/>
      <c r="CO10" s="1059"/>
      <c r="CP10" s="1059"/>
      <c r="CQ10" s="1060"/>
      <c r="CR10" s="1058">
        <v>2</v>
      </c>
      <c r="CS10" s="1059"/>
      <c r="CT10" s="1059"/>
      <c r="CU10" s="1059"/>
      <c r="CV10" s="1060"/>
      <c r="CW10" s="1058">
        <v>73</v>
      </c>
      <c r="CX10" s="1059"/>
      <c r="CY10" s="1059"/>
      <c r="CZ10" s="1059"/>
      <c r="DA10" s="1060"/>
      <c r="DB10" s="1058" t="s">
        <v>579</v>
      </c>
      <c r="DC10" s="1059"/>
      <c r="DD10" s="1059"/>
      <c r="DE10" s="1059"/>
      <c r="DF10" s="1060"/>
      <c r="DG10" s="1058" t="s">
        <v>578</v>
      </c>
      <c r="DH10" s="1059"/>
      <c r="DI10" s="1059"/>
      <c r="DJ10" s="1059"/>
      <c r="DK10" s="1060"/>
      <c r="DL10" s="1058" t="s">
        <v>589</v>
      </c>
      <c r="DM10" s="1059"/>
      <c r="DN10" s="1059"/>
      <c r="DO10" s="1059"/>
      <c r="DP10" s="1060"/>
      <c r="DQ10" s="1058" t="s">
        <v>578</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61451</v>
      </c>
      <c r="R23" s="1138"/>
      <c r="S23" s="1138"/>
      <c r="T23" s="1138"/>
      <c r="U23" s="1138"/>
      <c r="V23" s="1138">
        <v>61170</v>
      </c>
      <c r="W23" s="1138"/>
      <c r="X23" s="1138"/>
      <c r="Y23" s="1138"/>
      <c r="Z23" s="1138"/>
      <c r="AA23" s="1138">
        <v>281</v>
      </c>
      <c r="AB23" s="1138"/>
      <c r="AC23" s="1138"/>
      <c r="AD23" s="1138"/>
      <c r="AE23" s="1139"/>
      <c r="AF23" s="1140">
        <v>100</v>
      </c>
      <c r="AG23" s="1138"/>
      <c r="AH23" s="1138"/>
      <c r="AI23" s="1138"/>
      <c r="AJ23" s="1141"/>
      <c r="AK23" s="1142"/>
      <c r="AL23" s="1143"/>
      <c r="AM23" s="1143"/>
      <c r="AN23" s="1143"/>
      <c r="AO23" s="1143"/>
      <c r="AP23" s="1138">
        <v>5831</v>
      </c>
      <c r="AQ23" s="1138"/>
      <c r="AR23" s="1138"/>
      <c r="AS23" s="1138"/>
      <c r="AT23" s="1138"/>
      <c r="AU23" s="1144"/>
      <c r="AV23" s="1144"/>
      <c r="AW23" s="1144"/>
      <c r="AX23" s="1144"/>
      <c r="AY23" s="1145"/>
      <c r="AZ23" s="1134" t="s">
        <v>124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1203</v>
      </c>
      <c r="R28" s="1123"/>
      <c r="S28" s="1123"/>
      <c r="T28" s="1123"/>
      <c r="U28" s="1123"/>
      <c r="V28" s="1123">
        <v>1118</v>
      </c>
      <c r="W28" s="1123"/>
      <c r="X28" s="1123"/>
      <c r="Y28" s="1123"/>
      <c r="Z28" s="1123"/>
      <c r="AA28" s="1123">
        <v>85</v>
      </c>
      <c r="AB28" s="1123"/>
      <c r="AC28" s="1123"/>
      <c r="AD28" s="1123"/>
      <c r="AE28" s="1124"/>
      <c r="AF28" s="1125">
        <v>85</v>
      </c>
      <c r="AG28" s="1123"/>
      <c r="AH28" s="1123"/>
      <c r="AI28" s="1123"/>
      <c r="AJ28" s="1126"/>
      <c r="AK28" s="1127">
        <v>94</v>
      </c>
      <c r="AL28" s="1115"/>
      <c r="AM28" s="1115"/>
      <c r="AN28" s="1115"/>
      <c r="AO28" s="1115"/>
      <c r="AP28" s="1115" t="s">
        <v>579</v>
      </c>
      <c r="AQ28" s="1115"/>
      <c r="AR28" s="1115"/>
      <c r="AS28" s="1115"/>
      <c r="AT28" s="1115"/>
      <c r="AU28" s="1115" t="s">
        <v>578</v>
      </c>
      <c r="AV28" s="1115"/>
      <c r="AW28" s="1115"/>
      <c r="AX28" s="1115"/>
      <c r="AY28" s="1115"/>
      <c r="AZ28" s="1116" t="s">
        <v>578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99</v>
      </c>
      <c r="R29" s="1113"/>
      <c r="S29" s="1113"/>
      <c r="T29" s="1113"/>
      <c r="U29" s="1113"/>
      <c r="V29" s="1113">
        <v>99</v>
      </c>
      <c r="W29" s="1113"/>
      <c r="X29" s="1113"/>
      <c r="Y29" s="1113"/>
      <c r="Z29" s="1113"/>
      <c r="AA29" s="1113">
        <v>0</v>
      </c>
      <c r="AB29" s="1113"/>
      <c r="AC29" s="1113"/>
      <c r="AD29" s="1113"/>
      <c r="AE29" s="1114"/>
      <c r="AF29" s="1088">
        <v>0</v>
      </c>
      <c r="AG29" s="1089"/>
      <c r="AH29" s="1089"/>
      <c r="AI29" s="1089"/>
      <c r="AJ29" s="1090"/>
      <c r="AK29" s="1049">
        <v>29</v>
      </c>
      <c r="AL29" s="1040"/>
      <c r="AM29" s="1040"/>
      <c r="AN29" s="1040"/>
      <c r="AO29" s="1040"/>
      <c r="AP29" s="1040" t="s">
        <v>578</v>
      </c>
      <c r="AQ29" s="1040"/>
      <c r="AR29" s="1040"/>
      <c r="AS29" s="1040"/>
      <c r="AT29" s="1040"/>
      <c r="AU29" s="1040" t="s">
        <v>578</v>
      </c>
      <c r="AV29" s="1040"/>
      <c r="AW29" s="1040"/>
      <c r="AX29" s="1040"/>
      <c r="AY29" s="1040"/>
      <c r="AZ29" s="1040" t="s">
        <v>578</v>
      </c>
      <c r="BA29" s="1040"/>
      <c r="BB29" s="1040"/>
      <c r="BC29" s="1040"/>
      <c r="BD29" s="104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901</v>
      </c>
      <c r="R30" s="1113"/>
      <c r="S30" s="1113"/>
      <c r="T30" s="1113"/>
      <c r="U30" s="1113"/>
      <c r="V30" s="1113">
        <v>866</v>
      </c>
      <c r="W30" s="1113"/>
      <c r="X30" s="1113"/>
      <c r="Y30" s="1113"/>
      <c r="Z30" s="1113"/>
      <c r="AA30" s="1113">
        <v>35</v>
      </c>
      <c r="AB30" s="1113"/>
      <c r="AC30" s="1113"/>
      <c r="AD30" s="1113"/>
      <c r="AE30" s="1114"/>
      <c r="AF30" s="1088">
        <v>35</v>
      </c>
      <c r="AG30" s="1089"/>
      <c r="AH30" s="1089"/>
      <c r="AI30" s="1089"/>
      <c r="AJ30" s="1090"/>
      <c r="AK30" s="1049">
        <v>139</v>
      </c>
      <c r="AL30" s="1040"/>
      <c r="AM30" s="1040"/>
      <c r="AN30" s="1040"/>
      <c r="AO30" s="1040"/>
      <c r="AP30" s="1040" t="s">
        <v>578</v>
      </c>
      <c r="AQ30" s="1040"/>
      <c r="AR30" s="1040"/>
      <c r="AS30" s="1040"/>
      <c r="AT30" s="1040"/>
      <c r="AU30" s="1040" t="s">
        <v>578</v>
      </c>
      <c r="AV30" s="1040"/>
      <c r="AW30" s="1040"/>
      <c r="AX30" s="1040"/>
      <c r="AY30" s="1040"/>
      <c r="AZ30" s="1040" t="s">
        <v>578</v>
      </c>
      <c r="BA30" s="1040"/>
      <c r="BB30" s="1040"/>
      <c r="BC30" s="1040"/>
      <c r="BD30" s="1040"/>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226</v>
      </c>
      <c r="R31" s="1113"/>
      <c r="S31" s="1113"/>
      <c r="T31" s="1113"/>
      <c r="U31" s="1113"/>
      <c r="V31" s="1113">
        <v>275</v>
      </c>
      <c r="W31" s="1113"/>
      <c r="X31" s="1113"/>
      <c r="Y31" s="1113"/>
      <c r="Z31" s="1113"/>
      <c r="AA31" s="1113">
        <v>-49</v>
      </c>
      <c r="AB31" s="1113"/>
      <c r="AC31" s="1113"/>
      <c r="AD31" s="1113"/>
      <c r="AE31" s="1114"/>
      <c r="AF31" s="1088">
        <v>106</v>
      </c>
      <c r="AG31" s="1089"/>
      <c r="AH31" s="1089"/>
      <c r="AI31" s="1089"/>
      <c r="AJ31" s="1090"/>
      <c r="AK31" s="1049">
        <v>480</v>
      </c>
      <c r="AL31" s="1040"/>
      <c r="AM31" s="1040"/>
      <c r="AN31" s="1040"/>
      <c r="AO31" s="1040"/>
      <c r="AP31" s="1040">
        <v>270</v>
      </c>
      <c r="AQ31" s="1040"/>
      <c r="AR31" s="1040"/>
      <c r="AS31" s="1040"/>
      <c r="AT31" s="1040"/>
      <c r="AU31" s="1040">
        <v>0</v>
      </c>
      <c r="AV31" s="1040"/>
      <c r="AW31" s="1040"/>
      <c r="AX31" s="1040"/>
      <c r="AY31" s="1040"/>
      <c r="AZ31" s="1040" t="s">
        <v>578</v>
      </c>
      <c r="BA31" s="1040"/>
      <c r="BB31" s="1040"/>
      <c r="BC31" s="1040"/>
      <c r="BD31" s="1040"/>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61</v>
      </c>
      <c r="R32" s="1113"/>
      <c r="S32" s="1113"/>
      <c r="T32" s="1113"/>
      <c r="U32" s="1113"/>
      <c r="V32" s="1113">
        <v>61</v>
      </c>
      <c r="W32" s="1113"/>
      <c r="X32" s="1113"/>
      <c r="Y32" s="1113"/>
      <c r="Z32" s="1113"/>
      <c r="AA32" s="1113" t="s">
        <v>590</v>
      </c>
      <c r="AB32" s="1113"/>
      <c r="AC32" s="1113"/>
      <c r="AD32" s="1113"/>
      <c r="AE32" s="1114"/>
      <c r="AF32" s="1088" t="s">
        <v>124</v>
      </c>
      <c r="AG32" s="1089"/>
      <c r="AH32" s="1089"/>
      <c r="AI32" s="1089"/>
      <c r="AJ32" s="1090"/>
      <c r="AK32" s="1049">
        <v>37</v>
      </c>
      <c r="AL32" s="1040"/>
      <c r="AM32" s="1040"/>
      <c r="AN32" s="1040"/>
      <c r="AO32" s="1040"/>
      <c r="AP32" s="1040">
        <v>49</v>
      </c>
      <c r="AQ32" s="1040"/>
      <c r="AR32" s="1040"/>
      <c r="AS32" s="1040"/>
      <c r="AT32" s="1040"/>
      <c r="AU32" s="1040">
        <v>38</v>
      </c>
      <c r="AV32" s="1040"/>
      <c r="AW32" s="1040"/>
      <c r="AX32" s="1040"/>
      <c r="AY32" s="1040"/>
      <c r="AZ32" s="1040" t="s">
        <v>578</v>
      </c>
      <c r="BA32" s="1040"/>
      <c r="BB32" s="1040"/>
      <c r="BC32" s="1040"/>
      <c r="BD32" s="1040"/>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1547</v>
      </c>
      <c r="R33" s="1113"/>
      <c r="S33" s="1113"/>
      <c r="T33" s="1113"/>
      <c r="U33" s="1113"/>
      <c r="V33" s="1113">
        <v>1547</v>
      </c>
      <c r="W33" s="1113"/>
      <c r="X33" s="1113"/>
      <c r="Y33" s="1113"/>
      <c r="Z33" s="1113"/>
      <c r="AA33" s="1113" t="s">
        <v>591</v>
      </c>
      <c r="AB33" s="1113"/>
      <c r="AC33" s="1113"/>
      <c r="AD33" s="1113"/>
      <c r="AE33" s="1114"/>
      <c r="AF33" s="1088" t="s">
        <v>403</v>
      </c>
      <c r="AG33" s="1089"/>
      <c r="AH33" s="1089"/>
      <c r="AI33" s="1089"/>
      <c r="AJ33" s="1090"/>
      <c r="AK33" s="1049">
        <v>406</v>
      </c>
      <c r="AL33" s="1040"/>
      <c r="AM33" s="1040"/>
      <c r="AN33" s="1040"/>
      <c r="AO33" s="1040"/>
      <c r="AP33" s="1040">
        <v>2976</v>
      </c>
      <c r="AQ33" s="1040"/>
      <c r="AR33" s="1040"/>
      <c r="AS33" s="1040"/>
      <c r="AT33" s="1040"/>
      <c r="AU33" s="1040">
        <v>2938</v>
      </c>
      <c r="AV33" s="1040"/>
      <c r="AW33" s="1040"/>
      <c r="AX33" s="1040"/>
      <c r="AY33" s="1040"/>
      <c r="AZ33" s="1040" t="s">
        <v>578</v>
      </c>
      <c r="BA33" s="1040"/>
      <c r="BB33" s="1040"/>
      <c r="BC33" s="1040"/>
      <c r="BD33" s="1040"/>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16</v>
      </c>
      <c r="R34" s="1113"/>
      <c r="S34" s="1113"/>
      <c r="T34" s="1113"/>
      <c r="U34" s="1113"/>
      <c r="V34" s="1113">
        <v>16</v>
      </c>
      <c r="W34" s="1113"/>
      <c r="X34" s="1113"/>
      <c r="Y34" s="1113"/>
      <c r="Z34" s="1113"/>
      <c r="AA34" s="1113" t="s">
        <v>591</v>
      </c>
      <c r="AB34" s="1113"/>
      <c r="AC34" s="1113"/>
      <c r="AD34" s="1113"/>
      <c r="AE34" s="1114"/>
      <c r="AF34" s="1088" t="s">
        <v>403</v>
      </c>
      <c r="AG34" s="1089"/>
      <c r="AH34" s="1089"/>
      <c r="AI34" s="1089"/>
      <c r="AJ34" s="1090"/>
      <c r="AK34" s="1049">
        <v>8</v>
      </c>
      <c r="AL34" s="1040"/>
      <c r="AM34" s="1040"/>
      <c r="AN34" s="1040"/>
      <c r="AO34" s="1040"/>
      <c r="AP34" s="1040">
        <v>9</v>
      </c>
      <c r="AQ34" s="1040"/>
      <c r="AR34" s="1040"/>
      <c r="AS34" s="1040"/>
      <c r="AT34" s="1040"/>
      <c r="AU34" s="1040">
        <v>9</v>
      </c>
      <c r="AV34" s="1040"/>
      <c r="AW34" s="1040"/>
      <c r="AX34" s="1040"/>
      <c r="AY34" s="1040"/>
      <c r="AZ34" s="1040" t="s">
        <v>578</v>
      </c>
      <c r="BA34" s="1040"/>
      <c r="BB34" s="1040"/>
      <c r="BC34" s="1040"/>
      <c r="BD34" s="1040"/>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405</v>
      </c>
      <c r="C35" s="1107"/>
      <c r="D35" s="1107"/>
      <c r="E35" s="1107"/>
      <c r="F35" s="1107"/>
      <c r="G35" s="1107"/>
      <c r="H35" s="1107"/>
      <c r="I35" s="1107"/>
      <c r="J35" s="1107"/>
      <c r="K35" s="1107"/>
      <c r="L35" s="1107"/>
      <c r="M35" s="1107"/>
      <c r="N35" s="1107"/>
      <c r="O35" s="1107"/>
      <c r="P35" s="1108"/>
      <c r="Q35" s="1112">
        <v>410</v>
      </c>
      <c r="R35" s="1113"/>
      <c r="S35" s="1113"/>
      <c r="T35" s="1113"/>
      <c r="U35" s="1113"/>
      <c r="V35" s="1113">
        <v>410</v>
      </c>
      <c r="W35" s="1113"/>
      <c r="X35" s="1113"/>
      <c r="Y35" s="1113"/>
      <c r="Z35" s="1113"/>
      <c r="AA35" s="1113">
        <v>234</v>
      </c>
      <c r="AB35" s="1113"/>
      <c r="AC35" s="1113"/>
      <c r="AD35" s="1113"/>
      <c r="AE35" s="1114"/>
      <c r="AF35" s="1088" t="s">
        <v>403</v>
      </c>
      <c r="AG35" s="1089"/>
      <c r="AH35" s="1089"/>
      <c r="AI35" s="1089"/>
      <c r="AJ35" s="1090"/>
      <c r="AK35" s="1049" t="s">
        <v>578</v>
      </c>
      <c r="AL35" s="1040"/>
      <c r="AM35" s="1040"/>
      <c r="AN35" s="1040"/>
      <c r="AO35" s="1040"/>
      <c r="AP35" s="1040" t="s">
        <v>578</v>
      </c>
      <c r="AQ35" s="1040"/>
      <c r="AR35" s="1040"/>
      <c r="AS35" s="1040"/>
      <c r="AT35" s="1040"/>
      <c r="AU35" s="1040" t="s">
        <v>578</v>
      </c>
      <c r="AV35" s="1040"/>
      <c r="AW35" s="1040"/>
      <c r="AX35" s="1040"/>
      <c r="AY35" s="1040"/>
      <c r="AZ35" s="1040" t="s">
        <v>578</v>
      </c>
      <c r="BA35" s="1040"/>
      <c r="BB35" s="1040"/>
      <c r="BC35" s="1040"/>
      <c r="BD35" s="1040"/>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226</v>
      </c>
      <c r="AG63" s="1028"/>
      <c r="AH63" s="1028"/>
      <c r="AI63" s="1028"/>
      <c r="AJ63" s="1099"/>
      <c r="AK63" s="1100"/>
      <c r="AL63" s="1032"/>
      <c r="AM63" s="1032"/>
      <c r="AN63" s="1032"/>
      <c r="AO63" s="1032"/>
      <c r="AP63" s="1028">
        <v>3304</v>
      </c>
      <c r="AQ63" s="1028"/>
      <c r="AR63" s="1028"/>
      <c r="AS63" s="1028"/>
      <c r="AT63" s="1028"/>
      <c r="AU63" s="1028">
        <v>2985</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410</v>
      </c>
      <c r="W66" s="1071"/>
      <c r="X66" s="1071"/>
      <c r="Y66" s="1071"/>
      <c r="Z66" s="1072"/>
      <c r="AA66" s="1070" t="s">
        <v>411</v>
      </c>
      <c r="AB66" s="1071"/>
      <c r="AC66" s="1071"/>
      <c r="AD66" s="1071"/>
      <c r="AE66" s="1072"/>
      <c r="AF66" s="1076" t="s">
        <v>390</v>
      </c>
      <c r="AG66" s="1077"/>
      <c r="AH66" s="1077"/>
      <c r="AI66" s="1077"/>
      <c r="AJ66" s="1078"/>
      <c r="AK66" s="1070" t="s">
        <v>412</v>
      </c>
      <c r="AL66" s="1065"/>
      <c r="AM66" s="1065"/>
      <c r="AN66" s="1065"/>
      <c r="AO66" s="1066"/>
      <c r="AP66" s="1070" t="s">
        <v>392</v>
      </c>
      <c r="AQ66" s="1071"/>
      <c r="AR66" s="1071"/>
      <c r="AS66" s="1071"/>
      <c r="AT66" s="1072"/>
      <c r="AU66" s="1070" t="s">
        <v>413</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580</v>
      </c>
      <c r="C68" s="1055"/>
      <c r="D68" s="1055"/>
      <c r="E68" s="1055"/>
      <c r="F68" s="1055"/>
      <c r="G68" s="1055"/>
      <c r="H68" s="1055"/>
      <c r="I68" s="1055"/>
      <c r="J68" s="1055"/>
      <c r="K68" s="1055"/>
      <c r="L68" s="1055"/>
      <c r="M68" s="1055"/>
      <c r="N68" s="1055"/>
      <c r="O68" s="1055"/>
      <c r="P68" s="1056"/>
      <c r="Q68" s="1057">
        <v>5734</v>
      </c>
      <c r="R68" s="1051"/>
      <c r="S68" s="1051"/>
      <c r="T68" s="1051"/>
      <c r="U68" s="1051"/>
      <c r="V68" s="1051">
        <v>5657</v>
      </c>
      <c r="W68" s="1051"/>
      <c r="X68" s="1051"/>
      <c r="Y68" s="1051"/>
      <c r="Z68" s="1051"/>
      <c r="AA68" s="1051">
        <v>77</v>
      </c>
      <c r="AB68" s="1051"/>
      <c r="AC68" s="1051"/>
      <c r="AD68" s="1051"/>
      <c r="AE68" s="1051"/>
      <c r="AF68" s="1051">
        <v>77</v>
      </c>
      <c r="AG68" s="1051"/>
      <c r="AH68" s="1051"/>
      <c r="AI68" s="1051"/>
      <c r="AJ68" s="1051"/>
      <c r="AK68" s="1051">
        <v>65</v>
      </c>
      <c r="AL68" s="1051"/>
      <c r="AM68" s="1051"/>
      <c r="AN68" s="1051"/>
      <c r="AO68" s="1051"/>
      <c r="AP68" s="1051">
        <v>467</v>
      </c>
      <c r="AQ68" s="1051"/>
      <c r="AR68" s="1051"/>
      <c r="AS68" s="1051"/>
      <c r="AT68" s="1051"/>
      <c r="AU68" s="1051">
        <v>23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581</v>
      </c>
      <c r="C69" s="1044"/>
      <c r="D69" s="1044"/>
      <c r="E69" s="1044"/>
      <c r="F69" s="1044"/>
      <c r="G69" s="1044"/>
      <c r="H69" s="1044"/>
      <c r="I69" s="1044"/>
      <c r="J69" s="1044"/>
      <c r="K69" s="1044"/>
      <c r="L69" s="1044"/>
      <c r="M69" s="1044"/>
      <c r="N69" s="1044"/>
      <c r="O69" s="1044"/>
      <c r="P69" s="1045"/>
      <c r="Q69" s="1046">
        <v>15065</v>
      </c>
      <c r="R69" s="1040"/>
      <c r="S69" s="1040"/>
      <c r="T69" s="1040"/>
      <c r="U69" s="1040"/>
      <c r="V69" s="1040">
        <v>14640</v>
      </c>
      <c r="W69" s="1040"/>
      <c r="X69" s="1040"/>
      <c r="Y69" s="1040"/>
      <c r="Z69" s="1040"/>
      <c r="AA69" s="1040">
        <v>424</v>
      </c>
      <c r="AB69" s="1040"/>
      <c r="AC69" s="1040"/>
      <c r="AD69" s="1040"/>
      <c r="AE69" s="1040"/>
      <c r="AF69" s="1040">
        <v>424</v>
      </c>
      <c r="AG69" s="1040"/>
      <c r="AH69" s="1040"/>
      <c r="AI69" s="1040"/>
      <c r="AJ69" s="1040"/>
      <c r="AK69" s="1040" t="s">
        <v>578</v>
      </c>
      <c r="AL69" s="1040"/>
      <c r="AM69" s="1040"/>
      <c r="AN69" s="1040"/>
      <c r="AO69" s="1040"/>
      <c r="AP69" s="1040" t="s">
        <v>578</v>
      </c>
      <c r="AQ69" s="1040"/>
      <c r="AR69" s="1040"/>
      <c r="AS69" s="1040"/>
      <c r="AT69" s="1040"/>
      <c r="AU69" s="1040" t="s">
        <v>578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582</v>
      </c>
      <c r="C70" s="1044"/>
      <c r="D70" s="1044"/>
      <c r="E70" s="1044"/>
      <c r="F70" s="1044"/>
      <c r="G70" s="1044"/>
      <c r="H70" s="1044"/>
      <c r="I70" s="1044"/>
      <c r="J70" s="1044"/>
      <c r="K70" s="1044"/>
      <c r="L70" s="1044"/>
      <c r="M70" s="1044"/>
      <c r="N70" s="1044"/>
      <c r="O70" s="1044"/>
      <c r="P70" s="1045"/>
      <c r="Q70" s="1046">
        <v>217</v>
      </c>
      <c r="R70" s="1040"/>
      <c r="S70" s="1040"/>
      <c r="T70" s="1040"/>
      <c r="U70" s="1040"/>
      <c r="V70" s="1040">
        <v>163</v>
      </c>
      <c r="W70" s="1040"/>
      <c r="X70" s="1040"/>
      <c r="Y70" s="1040"/>
      <c r="Z70" s="1040"/>
      <c r="AA70" s="1040">
        <v>54</v>
      </c>
      <c r="AB70" s="1040"/>
      <c r="AC70" s="1040"/>
      <c r="AD70" s="1040"/>
      <c r="AE70" s="1040"/>
      <c r="AF70" s="1040">
        <v>54</v>
      </c>
      <c r="AG70" s="1040"/>
      <c r="AH70" s="1040"/>
      <c r="AI70" s="1040"/>
      <c r="AJ70" s="1040"/>
      <c r="AK70" s="1040">
        <v>37</v>
      </c>
      <c r="AL70" s="1040"/>
      <c r="AM70" s="1040"/>
      <c r="AN70" s="1040"/>
      <c r="AO70" s="1040"/>
      <c r="AP70" s="1040" t="s">
        <v>578</v>
      </c>
      <c r="AQ70" s="1040"/>
      <c r="AR70" s="1040"/>
      <c r="AS70" s="1040"/>
      <c r="AT70" s="1040"/>
      <c r="AU70" s="1040" t="s">
        <v>578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583</v>
      </c>
      <c r="C71" s="1044"/>
      <c r="D71" s="1044"/>
      <c r="E71" s="1044"/>
      <c r="F71" s="1044"/>
      <c r="G71" s="1044"/>
      <c r="H71" s="1044"/>
      <c r="I71" s="1044"/>
      <c r="J71" s="1044"/>
      <c r="K71" s="1044"/>
      <c r="L71" s="1044"/>
      <c r="M71" s="1044"/>
      <c r="N71" s="1044"/>
      <c r="O71" s="1044"/>
      <c r="P71" s="1045"/>
      <c r="Q71" s="1046">
        <v>971</v>
      </c>
      <c r="R71" s="1040"/>
      <c r="S71" s="1040"/>
      <c r="T71" s="1040"/>
      <c r="U71" s="1040"/>
      <c r="V71" s="1040">
        <v>969</v>
      </c>
      <c r="W71" s="1040"/>
      <c r="X71" s="1040"/>
      <c r="Y71" s="1040"/>
      <c r="Z71" s="1040"/>
      <c r="AA71" s="1040">
        <v>2</v>
      </c>
      <c r="AB71" s="1040"/>
      <c r="AC71" s="1040"/>
      <c r="AD71" s="1040"/>
      <c r="AE71" s="1040"/>
      <c r="AF71" s="1040">
        <v>2</v>
      </c>
      <c r="AG71" s="1040"/>
      <c r="AH71" s="1040"/>
      <c r="AI71" s="1040"/>
      <c r="AJ71" s="1040"/>
      <c r="AK71" s="1040">
        <v>3</v>
      </c>
      <c r="AL71" s="1040"/>
      <c r="AM71" s="1040"/>
      <c r="AN71" s="1040"/>
      <c r="AO71" s="1040"/>
      <c r="AP71" s="1040" t="s">
        <v>578</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584</v>
      </c>
      <c r="C72" s="1044"/>
      <c r="D72" s="1044"/>
      <c r="E72" s="1044"/>
      <c r="F72" s="1044"/>
      <c r="G72" s="1044"/>
      <c r="H72" s="1044"/>
      <c r="I72" s="1044"/>
      <c r="J72" s="1044"/>
      <c r="K72" s="1044"/>
      <c r="L72" s="1044"/>
      <c r="M72" s="1044"/>
      <c r="N72" s="1044"/>
      <c r="O72" s="1044"/>
      <c r="P72" s="1045"/>
      <c r="Q72" s="1046">
        <v>162</v>
      </c>
      <c r="R72" s="1040"/>
      <c r="S72" s="1040"/>
      <c r="T72" s="1040"/>
      <c r="U72" s="1040"/>
      <c r="V72" s="1040">
        <v>156</v>
      </c>
      <c r="W72" s="1040"/>
      <c r="X72" s="1040"/>
      <c r="Y72" s="1040"/>
      <c r="Z72" s="1040"/>
      <c r="AA72" s="1040">
        <v>7</v>
      </c>
      <c r="AB72" s="1040"/>
      <c r="AC72" s="1040"/>
      <c r="AD72" s="1040"/>
      <c r="AE72" s="1040"/>
      <c r="AF72" s="1040">
        <v>7</v>
      </c>
      <c r="AG72" s="1040"/>
      <c r="AH72" s="1040"/>
      <c r="AI72" s="1040"/>
      <c r="AJ72" s="1040"/>
      <c r="AK72" s="1040" t="s">
        <v>578</v>
      </c>
      <c r="AL72" s="1040"/>
      <c r="AM72" s="1040"/>
      <c r="AN72" s="1040"/>
      <c r="AO72" s="1040"/>
      <c r="AP72" s="1040" t="s">
        <v>578</v>
      </c>
      <c r="AQ72" s="1040"/>
      <c r="AR72" s="1040"/>
      <c r="AS72" s="1040"/>
      <c r="AT72" s="1040"/>
      <c r="AU72" s="1040" t="s">
        <v>578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564</v>
      </c>
      <c r="AG88" s="1028"/>
      <c r="AH88" s="1028"/>
      <c r="AI88" s="1028"/>
      <c r="AJ88" s="1028"/>
      <c r="AK88" s="1032"/>
      <c r="AL88" s="1032"/>
      <c r="AM88" s="1032"/>
      <c r="AN88" s="1032"/>
      <c r="AO88" s="1032"/>
      <c r="AP88" s="1028">
        <v>467</v>
      </c>
      <c r="AQ88" s="1028"/>
      <c r="AR88" s="1028"/>
      <c r="AS88" s="1028"/>
      <c r="AT88" s="1028"/>
      <c r="AU88" s="1028">
        <v>23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47</v>
      </c>
      <c r="CS102" s="1020"/>
      <c r="CT102" s="1020"/>
      <c r="CU102" s="1020"/>
      <c r="CV102" s="1021"/>
      <c r="CW102" s="1019">
        <v>79</v>
      </c>
      <c r="CX102" s="1020"/>
      <c r="CY102" s="1020"/>
      <c r="CZ102" s="1020"/>
      <c r="DA102" s="1021"/>
      <c r="DB102" s="1019">
        <v>51</v>
      </c>
      <c r="DC102" s="1020"/>
      <c r="DD102" s="1020"/>
      <c r="DE102" s="1020"/>
      <c r="DF102" s="1021"/>
      <c r="DG102" s="1019" t="s">
        <v>578</v>
      </c>
      <c r="DH102" s="1020"/>
      <c r="DI102" s="1020"/>
      <c r="DJ102" s="1020"/>
      <c r="DK102" s="1021"/>
      <c r="DL102" s="1019" t="s">
        <v>578</v>
      </c>
      <c r="DM102" s="1020"/>
      <c r="DN102" s="1020"/>
      <c r="DO102" s="1020"/>
      <c r="DP102" s="1021"/>
      <c r="DQ102" s="1019" t="s">
        <v>578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301</v>
      </c>
      <c r="AG109" s="963"/>
      <c r="AH109" s="963"/>
      <c r="AI109" s="963"/>
      <c r="AJ109" s="964"/>
      <c r="AK109" s="965" t="s">
        <v>300</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301</v>
      </c>
      <c r="BW109" s="963"/>
      <c r="BX109" s="963"/>
      <c r="BY109" s="963"/>
      <c r="BZ109" s="964"/>
      <c r="CA109" s="965" t="s">
        <v>300</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301</v>
      </c>
      <c r="DM109" s="963"/>
      <c r="DN109" s="963"/>
      <c r="DO109" s="963"/>
      <c r="DP109" s="964"/>
      <c r="DQ109" s="965" t="s">
        <v>300</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306857</v>
      </c>
      <c r="AB110" s="956"/>
      <c r="AC110" s="956"/>
      <c r="AD110" s="956"/>
      <c r="AE110" s="957"/>
      <c r="AF110" s="958">
        <v>287467</v>
      </c>
      <c r="AG110" s="956"/>
      <c r="AH110" s="956"/>
      <c r="AI110" s="956"/>
      <c r="AJ110" s="957"/>
      <c r="AK110" s="958">
        <v>300682</v>
      </c>
      <c r="AL110" s="956"/>
      <c r="AM110" s="956"/>
      <c r="AN110" s="956"/>
      <c r="AO110" s="957"/>
      <c r="AP110" s="959">
        <v>9.3000000000000007</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3595211</v>
      </c>
      <c r="BR110" s="903"/>
      <c r="BS110" s="903"/>
      <c r="BT110" s="903"/>
      <c r="BU110" s="903"/>
      <c r="BV110" s="903">
        <v>4436588</v>
      </c>
      <c r="BW110" s="903"/>
      <c r="BX110" s="903"/>
      <c r="BY110" s="903"/>
      <c r="BZ110" s="903"/>
      <c r="CA110" s="903">
        <v>5830830</v>
      </c>
      <c r="CB110" s="903"/>
      <c r="CC110" s="903"/>
      <c r="CD110" s="903"/>
      <c r="CE110" s="903"/>
      <c r="CF110" s="927">
        <v>181</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431</v>
      </c>
      <c r="DM110" s="903"/>
      <c r="DN110" s="903"/>
      <c r="DO110" s="903"/>
      <c r="DP110" s="903"/>
      <c r="DQ110" s="903" t="s">
        <v>432</v>
      </c>
      <c r="DR110" s="903"/>
      <c r="DS110" s="903"/>
      <c r="DT110" s="903"/>
      <c r="DU110" s="903"/>
      <c r="DV110" s="904" t="s">
        <v>403</v>
      </c>
      <c r="DW110" s="904"/>
      <c r="DX110" s="904"/>
      <c r="DY110" s="904"/>
      <c r="DZ110" s="905"/>
    </row>
    <row r="111" spans="1:131" s="226" customFormat="1" ht="26.25" customHeight="1" x14ac:dyDescent="0.15">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434</v>
      </c>
      <c r="AG111" s="984"/>
      <c r="AH111" s="984"/>
      <c r="AI111" s="984"/>
      <c r="AJ111" s="985"/>
      <c r="AK111" s="986" t="s">
        <v>124</v>
      </c>
      <c r="AL111" s="984"/>
      <c r="AM111" s="984"/>
      <c r="AN111" s="984"/>
      <c r="AO111" s="985"/>
      <c r="AP111" s="987" t="s">
        <v>403</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t="s">
        <v>431</v>
      </c>
      <c r="BR111" s="875"/>
      <c r="BS111" s="875"/>
      <c r="BT111" s="875"/>
      <c r="BU111" s="875"/>
      <c r="BV111" s="875" t="s">
        <v>436</v>
      </c>
      <c r="BW111" s="875"/>
      <c r="BX111" s="875"/>
      <c r="BY111" s="875"/>
      <c r="BZ111" s="875"/>
      <c r="CA111" s="875" t="s">
        <v>430</v>
      </c>
      <c r="CB111" s="875"/>
      <c r="CC111" s="875"/>
      <c r="CD111" s="875"/>
      <c r="CE111" s="875"/>
      <c r="CF111" s="936" t="s">
        <v>431</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431</v>
      </c>
      <c r="DM111" s="875"/>
      <c r="DN111" s="875"/>
      <c r="DO111" s="875"/>
      <c r="DP111" s="875"/>
      <c r="DQ111" s="875" t="s">
        <v>431</v>
      </c>
      <c r="DR111" s="875"/>
      <c r="DS111" s="875"/>
      <c r="DT111" s="875"/>
      <c r="DU111" s="875"/>
      <c r="DV111" s="852" t="s">
        <v>438</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432</v>
      </c>
      <c r="AG112" s="838"/>
      <c r="AH112" s="838"/>
      <c r="AI112" s="838"/>
      <c r="AJ112" s="839"/>
      <c r="AK112" s="840" t="s">
        <v>438</v>
      </c>
      <c r="AL112" s="838"/>
      <c r="AM112" s="838"/>
      <c r="AN112" s="838"/>
      <c r="AO112" s="839"/>
      <c r="AP112" s="885" t="s">
        <v>438</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3460768</v>
      </c>
      <c r="BR112" s="875"/>
      <c r="BS112" s="875"/>
      <c r="BT112" s="875"/>
      <c r="BU112" s="875"/>
      <c r="BV112" s="875">
        <v>3172954</v>
      </c>
      <c r="BW112" s="875"/>
      <c r="BX112" s="875"/>
      <c r="BY112" s="875"/>
      <c r="BZ112" s="875"/>
      <c r="CA112" s="875">
        <v>2984245</v>
      </c>
      <c r="CB112" s="875"/>
      <c r="CC112" s="875"/>
      <c r="CD112" s="875"/>
      <c r="CE112" s="875"/>
      <c r="CF112" s="936">
        <v>92.6</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432</v>
      </c>
      <c r="DM112" s="875"/>
      <c r="DN112" s="875"/>
      <c r="DO112" s="875"/>
      <c r="DP112" s="875"/>
      <c r="DQ112" s="875" t="s">
        <v>124</v>
      </c>
      <c r="DR112" s="875"/>
      <c r="DS112" s="875"/>
      <c r="DT112" s="875"/>
      <c r="DU112" s="875"/>
      <c r="DV112" s="852" t="s">
        <v>443</v>
      </c>
      <c r="DW112" s="852"/>
      <c r="DX112" s="852"/>
      <c r="DY112" s="852"/>
      <c r="DZ112" s="853"/>
    </row>
    <row r="113" spans="1:130" s="226" customFormat="1" ht="26.25" customHeight="1" x14ac:dyDescent="0.15">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227759</v>
      </c>
      <c r="AB113" s="984"/>
      <c r="AC113" s="984"/>
      <c r="AD113" s="984"/>
      <c r="AE113" s="985"/>
      <c r="AF113" s="986">
        <v>252040</v>
      </c>
      <c r="AG113" s="984"/>
      <c r="AH113" s="984"/>
      <c r="AI113" s="984"/>
      <c r="AJ113" s="985"/>
      <c r="AK113" s="986">
        <v>206049</v>
      </c>
      <c r="AL113" s="984"/>
      <c r="AM113" s="984"/>
      <c r="AN113" s="984"/>
      <c r="AO113" s="985"/>
      <c r="AP113" s="987">
        <v>6.4</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43377</v>
      </c>
      <c r="BR113" s="875"/>
      <c r="BS113" s="875"/>
      <c r="BT113" s="875"/>
      <c r="BU113" s="875"/>
      <c r="BV113" s="875">
        <v>25301</v>
      </c>
      <c r="BW113" s="875"/>
      <c r="BX113" s="875"/>
      <c r="BY113" s="875"/>
      <c r="BZ113" s="875"/>
      <c r="CA113" s="875">
        <v>23298</v>
      </c>
      <c r="CB113" s="875"/>
      <c r="CC113" s="875"/>
      <c r="CD113" s="875"/>
      <c r="CE113" s="875"/>
      <c r="CF113" s="936">
        <v>0.7</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438</v>
      </c>
      <c r="DH113" s="838"/>
      <c r="DI113" s="838"/>
      <c r="DJ113" s="838"/>
      <c r="DK113" s="839"/>
      <c r="DL113" s="840" t="s">
        <v>438</v>
      </c>
      <c r="DM113" s="838"/>
      <c r="DN113" s="838"/>
      <c r="DO113" s="838"/>
      <c r="DP113" s="839"/>
      <c r="DQ113" s="840" t="s">
        <v>436</v>
      </c>
      <c r="DR113" s="838"/>
      <c r="DS113" s="838"/>
      <c r="DT113" s="838"/>
      <c r="DU113" s="839"/>
      <c r="DV113" s="885" t="s">
        <v>430</v>
      </c>
      <c r="DW113" s="886"/>
      <c r="DX113" s="886"/>
      <c r="DY113" s="886"/>
      <c r="DZ113" s="887"/>
    </row>
    <row r="114" spans="1:130" s="226" customFormat="1" ht="26.25" customHeight="1" x14ac:dyDescent="0.15">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25629</v>
      </c>
      <c r="AB114" s="838"/>
      <c r="AC114" s="838"/>
      <c r="AD114" s="838"/>
      <c r="AE114" s="839"/>
      <c r="AF114" s="840">
        <v>22782</v>
      </c>
      <c r="AG114" s="838"/>
      <c r="AH114" s="838"/>
      <c r="AI114" s="838"/>
      <c r="AJ114" s="839"/>
      <c r="AK114" s="840">
        <v>9222</v>
      </c>
      <c r="AL114" s="838"/>
      <c r="AM114" s="838"/>
      <c r="AN114" s="838"/>
      <c r="AO114" s="839"/>
      <c r="AP114" s="885">
        <v>0.3</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946271</v>
      </c>
      <c r="BR114" s="875"/>
      <c r="BS114" s="875"/>
      <c r="BT114" s="875"/>
      <c r="BU114" s="875"/>
      <c r="BV114" s="875">
        <v>818155</v>
      </c>
      <c r="BW114" s="875"/>
      <c r="BX114" s="875"/>
      <c r="BY114" s="875"/>
      <c r="BZ114" s="875"/>
      <c r="CA114" s="875">
        <v>779327</v>
      </c>
      <c r="CB114" s="875"/>
      <c r="CC114" s="875"/>
      <c r="CD114" s="875"/>
      <c r="CE114" s="875"/>
      <c r="CF114" s="936">
        <v>24.2</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434</v>
      </c>
      <c r="DM114" s="838"/>
      <c r="DN114" s="838"/>
      <c r="DO114" s="838"/>
      <c r="DP114" s="839"/>
      <c r="DQ114" s="840" t="s">
        <v>450</v>
      </c>
      <c r="DR114" s="838"/>
      <c r="DS114" s="838"/>
      <c r="DT114" s="838"/>
      <c r="DU114" s="839"/>
      <c r="DV114" s="885" t="s">
        <v>430</v>
      </c>
      <c r="DW114" s="886"/>
      <c r="DX114" s="886"/>
      <c r="DY114" s="886"/>
      <c r="DZ114" s="887"/>
    </row>
    <row r="115" spans="1:130" s="226" customFormat="1" ht="26.25" customHeight="1" x14ac:dyDescent="0.15">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438</v>
      </c>
      <c r="AB115" s="984"/>
      <c r="AC115" s="984"/>
      <c r="AD115" s="984"/>
      <c r="AE115" s="985"/>
      <c r="AF115" s="986" t="s">
        <v>443</v>
      </c>
      <c r="AG115" s="984"/>
      <c r="AH115" s="984"/>
      <c r="AI115" s="984"/>
      <c r="AJ115" s="985"/>
      <c r="AK115" s="986" t="s">
        <v>124</v>
      </c>
      <c r="AL115" s="984"/>
      <c r="AM115" s="984"/>
      <c r="AN115" s="984"/>
      <c r="AO115" s="985"/>
      <c r="AP115" s="987" t="s">
        <v>124</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403</v>
      </c>
      <c r="BR115" s="875"/>
      <c r="BS115" s="875"/>
      <c r="BT115" s="875"/>
      <c r="BU115" s="875"/>
      <c r="BV115" s="875" t="s">
        <v>124</v>
      </c>
      <c r="BW115" s="875"/>
      <c r="BX115" s="875"/>
      <c r="BY115" s="875"/>
      <c r="BZ115" s="875"/>
      <c r="CA115" s="875" t="s">
        <v>430</v>
      </c>
      <c r="CB115" s="875"/>
      <c r="CC115" s="875"/>
      <c r="CD115" s="875"/>
      <c r="CE115" s="875"/>
      <c r="CF115" s="936" t="s">
        <v>124</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438</v>
      </c>
      <c r="DM115" s="838"/>
      <c r="DN115" s="838"/>
      <c r="DO115" s="838"/>
      <c r="DP115" s="839"/>
      <c r="DQ115" s="840" t="s">
        <v>443</v>
      </c>
      <c r="DR115" s="838"/>
      <c r="DS115" s="838"/>
      <c r="DT115" s="838"/>
      <c r="DU115" s="839"/>
      <c r="DV115" s="885" t="s">
        <v>434</v>
      </c>
      <c r="DW115" s="886"/>
      <c r="DX115" s="886"/>
      <c r="DY115" s="886"/>
      <c r="DZ115" s="887"/>
    </row>
    <row r="116" spans="1:130" s="226" customFormat="1" ht="26.25" customHeight="1" x14ac:dyDescent="0.15">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124</v>
      </c>
      <c r="AG116" s="838"/>
      <c r="AH116" s="838"/>
      <c r="AI116" s="838"/>
      <c r="AJ116" s="839"/>
      <c r="AK116" s="840" t="s">
        <v>432</v>
      </c>
      <c r="AL116" s="838"/>
      <c r="AM116" s="838"/>
      <c r="AN116" s="838"/>
      <c r="AO116" s="839"/>
      <c r="AP116" s="885" t="s">
        <v>403</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124</v>
      </c>
      <c r="BR116" s="875"/>
      <c r="BS116" s="875"/>
      <c r="BT116" s="875"/>
      <c r="BU116" s="875"/>
      <c r="BV116" s="875" t="s">
        <v>438</v>
      </c>
      <c r="BW116" s="875"/>
      <c r="BX116" s="875"/>
      <c r="BY116" s="875"/>
      <c r="BZ116" s="875"/>
      <c r="CA116" s="875" t="s">
        <v>438</v>
      </c>
      <c r="CB116" s="875"/>
      <c r="CC116" s="875"/>
      <c r="CD116" s="875"/>
      <c r="CE116" s="875"/>
      <c r="CF116" s="936" t="s">
        <v>438</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438</v>
      </c>
      <c r="DH116" s="838"/>
      <c r="DI116" s="838"/>
      <c r="DJ116" s="838"/>
      <c r="DK116" s="839"/>
      <c r="DL116" s="840" t="s">
        <v>443</v>
      </c>
      <c r="DM116" s="838"/>
      <c r="DN116" s="838"/>
      <c r="DO116" s="838"/>
      <c r="DP116" s="839"/>
      <c r="DQ116" s="840" t="s">
        <v>438</v>
      </c>
      <c r="DR116" s="838"/>
      <c r="DS116" s="838"/>
      <c r="DT116" s="838"/>
      <c r="DU116" s="839"/>
      <c r="DV116" s="885" t="s">
        <v>124</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560245</v>
      </c>
      <c r="AB117" s="970"/>
      <c r="AC117" s="970"/>
      <c r="AD117" s="970"/>
      <c r="AE117" s="971"/>
      <c r="AF117" s="972">
        <v>562289</v>
      </c>
      <c r="AG117" s="970"/>
      <c r="AH117" s="970"/>
      <c r="AI117" s="970"/>
      <c r="AJ117" s="971"/>
      <c r="AK117" s="972">
        <v>515953</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430</v>
      </c>
      <c r="BW117" s="875"/>
      <c r="BX117" s="875"/>
      <c r="BY117" s="875"/>
      <c r="BZ117" s="875"/>
      <c r="CA117" s="875" t="s">
        <v>124</v>
      </c>
      <c r="CB117" s="875"/>
      <c r="CC117" s="875"/>
      <c r="CD117" s="875"/>
      <c r="CE117" s="875"/>
      <c r="CF117" s="936" t="s">
        <v>431</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431</v>
      </c>
      <c r="DH117" s="838"/>
      <c r="DI117" s="838"/>
      <c r="DJ117" s="838"/>
      <c r="DK117" s="839"/>
      <c r="DL117" s="840" t="s">
        <v>430</v>
      </c>
      <c r="DM117" s="838"/>
      <c r="DN117" s="838"/>
      <c r="DO117" s="838"/>
      <c r="DP117" s="839"/>
      <c r="DQ117" s="840" t="s">
        <v>403</v>
      </c>
      <c r="DR117" s="838"/>
      <c r="DS117" s="838"/>
      <c r="DT117" s="838"/>
      <c r="DU117" s="839"/>
      <c r="DV117" s="885" t="s">
        <v>403</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301</v>
      </c>
      <c r="AG118" s="963"/>
      <c r="AH118" s="963"/>
      <c r="AI118" s="963"/>
      <c r="AJ118" s="964"/>
      <c r="AK118" s="965" t="s">
        <v>300</v>
      </c>
      <c r="AL118" s="963"/>
      <c r="AM118" s="963"/>
      <c r="AN118" s="963"/>
      <c r="AO118" s="964"/>
      <c r="AP118" s="966" t="s">
        <v>424</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450</v>
      </c>
      <c r="BR118" s="906"/>
      <c r="BS118" s="906"/>
      <c r="BT118" s="906"/>
      <c r="BU118" s="906"/>
      <c r="BV118" s="906" t="s">
        <v>431</v>
      </c>
      <c r="BW118" s="906"/>
      <c r="BX118" s="906"/>
      <c r="BY118" s="906"/>
      <c r="BZ118" s="906"/>
      <c r="CA118" s="906" t="s">
        <v>443</v>
      </c>
      <c r="CB118" s="906"/>
      <c r="CC118" s="906"/>
      <c r="CD118" s="906"/>
      <c r="CE118" s="906"/>
      <c r="CF118" s="936" t="s">
        <v>431</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450</v>
      </c>
      <c r="DH118" s="838"/>
      <c r="DI118" s="838"/>
      <c r="DJ118" s="838"/>
      <c r="DK118" s="839"/>
      <c r="DL118" s="840" t="s">
        <v>443</v>
      </c>
      <c r="DM118" s="838"/>
      <c r="DN118" s="838"/>
      <c r="DO118" s="838"/>
      <c r="DP118" s="839"/>
      <c r="DQ118" s="840" t="s">
        <v>430</v>
      </c>
      <c r="DR118" s="838"/>
      <c r="DS118" s="838"/>
      <c r="DT118" s="838"/>
      <c r="DU118" s="839"/>
      <c r="DV118" s="885" t="s">
        <v>443</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430</v>
      </c>
      <c r="AB119" s="956"/>
      <c r="AC119" s="956"/>
      <c r="AD119" s="956"/>
      <c r="AE119" s="957"/>
      <c r="AF119" s="958" t="s">
        <v>431</v>
      </c>
      <c r="AG119" s="956"/>
      <c r="AH119" s="956"/>
      <c r="AI119" s="956"/>
      <c r="AJ119" s="957"/>
      <c r="AK119" s="958" t="s">
        <v>450</v>
      </c>
      <c r="AL119" s="956"/>
      <c r="AM119" s="956"/>
      <c r="AN119" s="956"/>
      <c r="AO119" s="957"/>
      <c r="AP119" s="959" t="s">
        <v>431</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462</v>
      </c>
      <c r="BP119" s="939"/>
      <c r="BQ119" s="943">
        <v>8045627</v>
      </c>
      <c r="BR119" s="906"/>
      <c r="BS119" s="906"/>
      <c r="BT119" s="906"/>
      <c r="BU119" s="906"/>
      <c r="BV119" s="906">
        <v>8452998</v>
      </c>
      <c r="BW119" s="906"/>
      <c r="BX119" s="906"/>
      <c r="BY119" s="906"/>
      <c r="BZ119" s="906"/>
      <c r="CA119" s="906">
        <v>9617700</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430</v>
      </c>
      <c r="DH119" s="821"/>
      <c r="DI119" s="821"/>
      <c r="DJ119" s="821"/>
      <c r="DK119" s="822"/>
      <c r="DL119" s="823" t="s">
        <v>430</v>
      </c>
      <c r="DM119" s="821"/>
      <c r="DN119" s="821"/>
      <c r="DO119" s="821"/>
      <c r="DP119" s="822"/>
      <c r="DQ119" s="823" t="s">
        <v>430</v>
      </c>
      <c r="DR119" s="821"/>
      <c r="DS119" s="821"/>
      <c r="DT119" s="821"/>
      <c r="DU119" s="822"/>
      <c r="DV119" s="909" t="s">
        <v>450</v>
      </c>
      <c r="DW119" s="910"/>
      <c r="DX119" s="910"/>
      <c r="DY119" s="910"/>
      <c r="DZ119" s="911"/>
    </row>
    <row r="120" spans="1:130" s="226"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430</v>
      </c>
      <c r="AB120" s="838"/>
      <c r="AC120" s="838"/>
      <c r="AD120" s="838"/>
      <c r="AE120" s="839"/>
      <c r="AF120" s="840" t="s">
        <v>450</v>
      </c>
      <c r="AG120" s="838"/>
      <c r="AH120" s="838"/>
      <c r="AI120" s="838"/>
      <c r="AJ120" s="839"/>
      <c r="AK120" s="840" t="s">
        <v>443</v>
      </c>
      <c r="AL120" s="838"/>
      <c r="AM120" s="838"/>
      <c r="AN120" s="838"/>
      <c r="AO120" s="839"/>
      <c r="AP120" s="885" t="s">
        <v>124</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17028630</v>
      </c>
      <c r="BR120" s="903"/>
      <c r="BS120" s="903"/>
      <c r="BT120" s="903"/>
      <c r="BU120" s="903"/>
      <c r="BV120" s="903">
        <v>16210107</v>
      </c>
      <c r="BW120" s="903"/>
      <c r="BX120" s="903"/>
      <c r="BY120" s="903"/>
      <c r="BZ120" s="903"/>
      <c r="CA120" s="903">
        <v>17496252</v>
      </c>
      <c r="CB120" s="903"/>
      <c r="CC120" s="903"/>
      <c r="CD120" s="903"/>
      <c r="CE120" s="903"/>
      <c r="CF120" s="927">
        <v>543.1</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3113280</v>
      </c>
      <c r="DH120" s="903"/>
      <c r="DI120" s="903"/>
      <c r="DJ120" s="903"/>
      <c r="DK120" s="903"/>
      <c r="DL120" s="903">
        <v>3029778</v>
      </c>
      <c r="DM120" s="903"/>
      <c r="DN120" s="903"/>
      <c r="DO120" s="903"/>
      <c r="DP120" s="903"/>
      <c r="DQ120" s="903">
        <v>2937647</v>
      </c>
      <c r="DR120" s="903"/>
      <c r="DS120" s="903"/>
      <c r="DT120" s="903"/>
      <c r="DU120" s="903"/>
      <c r="DV120" s="904">
        <v>91.2</v>
      </c>
      <c r="DW120" s="904"/>
      <c r="DX120" s="904"/>
      <c r="DY120" s="904"/>
      <c r="DZ120" s="905"/>
    </row>
    <row r="121" spans="1:130" s="226" customFormat="1" ht="26.25" customHeight="1" x14ac:dyDescent="0.15">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450</v>
      </c>
      <c r="AB121" s="838"/>
      <c r="AC121" s="838"/>
      <c r="AD121" s="838"/>
      <c r="AE121" s="839"/>
      <c r="AF121" s="840" t="s">
        <v>430</v>
      </c>
      <c r="AG121" s="838"/>
      <c r="AH121" s="838"/>
      <c r="AI121" s="838"/>
      <c r="AJ121" s="839"/>
      <c r="AK121" s="840" t="s">
        <v>124</v>
      </c>
      <c r="AL121" s="838"/>
      <c r="AM121" s="838"/>
      <c r="AN121" s="838"/>
      <c r="AO121" s="839"/>
      <c r="AP121" s="885" t="s">
        <v>124</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1200171</v>
      </c>
      <c r="BR121" s="875"/>
      <c r="BS121" s="875"/>
      <c r="BT121" s="875"/>
      <c r="BU121" s="875"/>
      <c r="BV121" s="875">
        <v>2481046</v>
      </c>
      <c r="BW121" s="875"/>
      <c r="BX121" s="875"/>
      <c r="BY121" s="875"/>
      <c r="BZ121" s="875"/>
      <c r="CA121" s="875">
        <v>3753333</v>
      </c>
      <c r="CB121" s="875"/>
      <c r="CC121" s="875"/>
      <c r="CD121" s="875"/>
      <c r="CE121" s="875"/>
      <c r="CF121" s="936">
        <v>116.5</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41606</v>
      </c>
      <c r="DH121" s="875"/>
      <c r="DI121" s="875"/>
      <c r="DJ121" s="875"/>
      <c r="DK121" s="875"/>
      <c r="DL121" s="875">
        <v>31778</v>
      </c>
      <c r="DM121" s="875"/>
      <c r="DN121" s="875"/>
      <c r="DO121" s="875"/>
      <c r="DP121" s="875"/>
      <c r="DQ121" s="875">
        <v>37727</v>
      </c>
      <c r="DR121" s="875"/>
      <c r="DS121" s="875"/>
      <c r="DT121" s="875"/>
      <c r="DU121" s="875"/>
      <c r="DV121" s="852">
        <v>1.2</v>
      </c>
      <c r="DW121" s="852"/>
      <c r="DX121" s="852"/>
      <c r="DY121" s="852"/>
      <c r="DZ121" s="853"/>
    </row>
    <row r="122" spans="1:130" s="226" customFormat="1" ht="26.25" customHeight="1" x14ac:dyDescent="0.15">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443</v>
      </c>
      <c r="AB122" s="838"/>
      <c r="AC122" s="838"/>
      <c r="AD122" s="838"/>
      <c r="AE122" s="839"/>
      <c r="AF122" s="840" t="s">
        <v>430</v>
      </c>
      <c r="AG122" s="838"/>
      <c r="AH122" s="838"/>
      <c r="AI122" s="838"/>
      <c r="AJ122" s="839"/>
      <c r="AK122" s="840" t="s">
        <v>430</v>
      </c>
      <c r="AL122" s="838"/>
      <c r="AM122" s="838"/>
      <c r="AN122" s="838"/>
      <c r="AO122" s="839"/>
      <c r="AP122" s="885" t="s">
        <v>124</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3643441</v>
      </c>
      <c r="BR122" s="906"/>
      <c r="BS122" s="906"/>
      <c r="BT122" s="906"/>
      <c r="BU122" s="906"/>
      <c r="BV122" s="906">
        <v>3588051</v>
      </c>
      <c r="BW122" s="906"/>
      <c r="BX122" s="906"/>
      <c r="BY122" s="906"/>
      <c r="BZ122" s="906"/>
      <c r="CA122" s="906">
        <v>3921558</v>
      </c>
      <c r="CB122" s="906"/>
      <c r="CC122" s="906"/>
      <c r="CD122" s="906"/>
      <c r="CE122" s="906"/>
      <c r="CF122" s="907">
        <v>121.7</v>
      </c>
      <c r="CG122" s="908"/>
      <c r="CH122" s="908"/>
      <c r="CI122" s="908"/>
      <c r="CJ122" s="908"/>
      <c r="CK122" s="930"/>
      <c r="CL122" s="916"/>
      <c r="CM122" s="916"/>
      <c r="CN122" s="916"/>
      <c r="CO122" s="917"/>
      <c r="CP122" s="896" t="s">
        <v>404</v>
      </c>
      <c r="CQ122" s="897"/>
      <c r="CR122" s="897"/>
      <c r="CS122" s="897"/>
      <c r="CT122" s="897"/>
      <c r="CU122" s="897"/>
      <c r="CV122" s="897"/>
      <c r="CW122" s="897"/>
      <c r="CX122" s="897"/>
      <c r="CY122" s="897"/>
      <c r="CZ122" s="897"/>
      <c r="DA122" s="897"/>
      <c r="DB122" s="897"/>
      <c r="DC122" s="897"/>
      <c r="DD122" s="897"/>
      <c r="DE122" s="897"/>
      <c r="DF122" s="898"/>
      <c r="DG122" s="874" t="s">
        <v>430</v>
      </c>
      <c r="DH122" s="875"/>
      <c r="DI122" s="875"/>
      <c r="DJ122" s="875"/>
      <c r="DK122" s="875"/>
      <c r="DL122" s="875" t="s">
        <v>450</v>
      </c>
      <c r="DM122" s="875"/>
      <c r="DN122" s="875"/>
      <c r="DO122" s="875"/>
      <c r="DP122" s="875"/>
      <c r="DQ122" s="875">
        <v>8601</v>
      </c>
      <c r="DR122" s="875"/>
      <c r="DS122" s="875"/>
      <c r="DT122" s="875"/>
      <c r="DU122" s="875"/>
      <c r="DV122" s="852">
        <v>0.3</v>
      </c>
      <c r="DW122" s="852"/>
      <c r="DX122" s="852"/>
      <c r="DY122" s="852"/>
      <c r="DZ122" s="853"/>
    </row>
    <row r="123" spans="1:130" s="226" customFormat="1" ht="26.25" customHeight="1" x14ac:dyDescent="0.15">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403</v>
      </c>
      <c r="AB123" s="838"/>
      <c r="AC123" s="838"/>
      <c r="AD123" s="838"/>
      <c r="AE123" s="839"/>
      <c r="AF123" s="840" t="s">
        <v>443</v>
      </c>
      <c r="AG123" s="838"/>
      <c r="AH123" s="838"/>
      <c r="AI123" s="838"/>
      <c r="AJ123" s="839"/>
      <c r="AK123" s="840" t="s">
        <v>403</v>
      </c>
      <c r="AL123" s="838"/>
      <c r="AM123" s="838"/>
      <c r="AN123" s="838"/>
      <c r="AO123" s="839"/>
      <c r="AP123" s="885" t="s">
        <v>124</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472</v>
      </c>
      <c r="BP123" s="939"/>
      <c r="BQ123" s="893">
        <v>21872242</v>
      </c>
      <c r="BR123" s="894"/>
      <c r="BS123" s="894"/>
      <c r="BT123" s="894"/>
      <c r="BU123" s="894"/>
      <c r="BV123" s="894">
        <v>22279204</v>
      </c>
      <c r="BW123" s="894"/>
      <c r="BX123" s="894"/>
      <c r="BY123" s="894"/>
      <c r="BZ123" s="894"/>
      <c r="CA123" s="894">
        <v>25171143</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124</v>
      </c>
      <c r="DH123" s="838"/>
      <c r="DI123" s="838"/>
      <c r="DJ123" s="838"/>
      <c r="DK123" s="839"/>
      <c r="DL123" s="840" t="s">
        <v>403</v>
      </c>
      <c r="DM123" s="838"/>
      <c r="DN123" s="838"/>
      <c r="DO123" s="838"/>
      <c r="DP123" s="839"/>
      <c r="DQ123" s="840">
        <v>270</v>
      </c>
      <c r="DR123" s="838"/>
      <c r="DS123" s="838"/>
      <c r="DT123" s="838"/>
      <c r="DU123" s="839"/>
      <c r="DV123" s="885">
        <v>0</v>
      </c>
      <c r="DW123" s="886"/>
      <c r="DX123" s="886"/>
      <c r="DY123" s="886"/>
      <c r="DZ123" s="887"/>
    </row>
    <row r="124" spans="1:130" s="226" customFormat="1" ht="26.25" customHeight="1" thickBot="1" x14ac:dyDescent="0.2">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443</v>
      </c>
      <c r="AB124" s="838"/>
      <c r="AC124" s="838"/>
      <c r="AD124" s="838"/>
      <c r="AE124" s="839"/>
      <c r="AF124" s="840" t="s">
        <v>430</v>
      </c>
      <c r="AG124" s="838"/>
      <c r="AH124" s="838"/>
      <c r="AI124" s="838"/>
      <c r="AJ124" s="839"/>
      <c r="AK124" s="840" t="s">
        <v>430</v>
      </c>
      <c r="AL124" s="838"/>
      <c r="AM124" s="838"/>
      <c r="AN124" s="838"/>
      <c r="AO124" s="839"/>
      <c r="AP124" s="885" t="s">
        <v>443</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443</v>
      </c>
      <c r="BR124" s="892"/>
      <c r="BS124" s="892"/>
      <c r="BT124" s="892"/>
      <c r="BU124" s="892"/>
      <c r="BV124" s="892" t="s">
        <v>403</v>
      </c>
      <c r="BW124" s="892"/>
      <c r="BX124" s="892"/>
      <c r="BY124" s="892"/>
      <c r="BZ124" s="892"/>
      <c r="CA124" s="892" t="s">
        <v>430</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v>305882</v>
      </c>
      <c r="DH124" s="821"/>
      <c r="DI124" s="821"/>
      <c r="DJ124" s="821"/>
      <c r="DK124" s="822"/>
      <c r="DL124" s="823">
        <v>111398</v>
      </c>
      <c r="DM124" s="821"/>
      <c r="DN124" s="821"/>
      <c r="DO124" s="821"/>
      <c r="DP124" s="822"/>
      <c r="DQ124" s="823" t="s">
        <v>430</v>
      </c>
      <c r="DR124" s="821"/>
      <c r="DS124" s="821"/>
      <c r="DT124" s="821"/>
      <c r="DU124" s="822"/>
      <c r="DV124" s="909" t="s">
        <v>430</v>
      </c>
      <c r="DW124" s="910"/>
      <c r="DX124" s="910"/>
      <c r="DY124" s="910"/>
      <c r="DZ124" s="911"/>
    </row>
    <row r="125" spans="1:130" s="226" customFormat="1" ht="26.25" customHeight="1" x14ac:dyDescent="0.15">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430</v>
      </c>
      <c r="AB125" s="838"/>
      <c r="AC125" s="838"/>
      <c r="AD125" s="838"/>
      <c r="AE125" s="839"/>
      <c r="AF125" s="840" t="s">
        <v>124</v>
      </c>
      <c r="AG125" s="838"/>
      <c r="AH125" s="838"/>
      <c r="AI125" s="838"/>
      <c r="AJ125" s="839"/>
      <c r="AK125" s="840" t="s">
        <v>124</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124</v>
      </c>
      <c r="DH125" s="903"/>
      <c r="DI125" s="903"/>
      <c r="DJ125" s="903"/>
      <c r="DK125" s="903"/>
      <c r="DL125" s="903" t="s">
        <v>430</v>
      </c>
      <c r="DM125" s="903"/>
      <c r="DN125" s="903"/>
      <c r="DO125" s="903"/>
      <c r="DP125" s="903"/>
      <c r="DQ125" s="903" t="s">
        <v>124</v>
      </c>
      <c r="DR125" s="903"/>
      <c r="DS125" s="903"/>
      <c r="DT125" s="903"/>
      <c r="DU125" s="903"/>
      <c r="DV125" s="904" t="s">
        <v>124</v>
      </c>
      <c r="DW125" s="904"/>
      <c r="DX125" s="904"/>
      <c r="DY125" s="904"/>
      <c r="DZ125" s="905"/>
    </row>
    <row r="126" spans="1:130" s="226" customFormat="1" ht="26.25" customHeight="1" thickBot="1" x14ac:dyDescent="0.2">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430</v>
      </c>
      <c r="AG126" s="838"/>
      <c r="AH126" s="838"/>
      <c r="AI126" s="838"/>
      <c r="AJ126" s="839"/>
      <c r="AK126" s="840" t="s">
        <v>430</v>
      </c>
      <c r="AL126" s="838"/>
      <c r="AM126" s="838"/>
      <c r="AN126" s="838"/>
      <c r="AO126" s="839"/>
      <c r="AP126" s="885" t="s">
        <v>430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443</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430</v>
      </c>
      <c r="AG127" s="838"/>
      <c r="AH127" s="838"/>
      <c r="AI127" s="838"/>
      <c r="AJ127" s="839"/>
      <c r="AK127" s="840" t="s">
        <v>124</v>
      </c>
      <c r="AL127" s="838"/>
      <c r="AM127" s="838"/>
      <c r="AN127" s="838"/>
      <c r="AO127" s="839"/>
      <c r="AP127" s="885" t="s">
        <v>124</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124</v>
      </c>
      <c r="DM127" s="875"/>
      <c r="DN127" s="875"/>
      <c r="DO127" s="875"/>
      <c r="DP127" s="875"/>
      <c r="DQ127" s="875" t="s">
        <v>124</v>
      </c>
      <c r="DR127" s="875"/>
      <c r="DS127" s="875"/>
      <c r="DT127" s="875"/>
      <c r="DU127" s="875"/>
      <c r="DV127" s="852" t="s">
        <v>430</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47265</v>
      </c>
      <c r="AB128" s="859"/>
      <c r="AC128" s="859"/>
      <c r="AD128" s="859"/>
      <c r="AE128" s="860"/>
      <c r="AF128" s="861">
        <v>46340</v>
      </c>
      <c r="AG128" s="859"/>
      <c r="AH128" s="859"/>
      <c r="AI128" s="859"/>
      <c r="AJ128" s="860"/>
      <c r="AK128" s="861">
        <v>71318</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430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430</v>
      </c>
      <c r="DH128" s="849"/>
      <c r="DI128" s="849"/>
      <c r="DJ128" s="849"/>
      <c r="DK128" s="849"/>
      <c r="DL128" s="849" t="s">
        <v>430</v>
      </c>
      <c r="DM128" s="849"/>
      <c r="DN128" s="849"/>
      <c r="DO128" s="849"/>
      <c r="DP128" s="849"/>
      <c r="DQ128" s="849" t="s">
        <v>430</v>
      </c>
      <c r="DR128" s="849"/>
      <c r="DS128" s="849"/>
      <c r="DT128" s="849"/>
      <c r="DU128" s="849"/>
      <c r="DV128" s="850" t="s">
        <v>430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3756798</v>
      </c>
      <c r="AB129" s="838"/>
      <c r="AC129" s="838"/>
      <c r="AD129" s="838"/>
      <c r="AE129" s="839"/>
      <c r="AF129" s="840">
        <v>3632444</v>
      </c>
      <c r="AG129" s="838"/>
      <c r="AH129" s="838"/>
      <c r="AI129" s="838"/>
      <c r="AJ129" s="839"/>
      <c r="AK129" s="840">
        <v>3588490</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124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368430</v>
      </c>
      <c r="AB130" s="838"/>
      <c r="AC130" s="838"/>
      <c r="AD130" s="838"/>
      <c r="AE130" s="839"/>
      <c r="AF130" s="840">
        <v>367788</v>
      </c>
      <c r="AG130" s="838"/>
      <c r="AH130" s="838"/>
      <c r="AI130" s="838"/>
      <c r="AJ130" s="839"/>
      <c r="AK130" s="840">
        <v>367009</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3.7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3388368</v>
      </c>
      <c r="AB131" s="821"/>
      <c r="AC131" s="821"/>
      <c r="AD131" s="821"/>
      <c r="AE131" s="822"/>
      <c r="AF131" s="823">
        <v>3264656</v>
      </c>
      <c r="AG131" s="821"/>
      <c r="AH131" s="821"/>
      <c r="AI131" s="821"/>
      <c r="AJ131" s="822"/>
      <c r="AK131" s="823">
        <v>3221481</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t="s">
        <v>496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4.2660655509999996</v>
      </c>
      <c r="AB132" s="801"/>
      <c r="AC132" s="801"/>
      <c r="AD132" s="801"/>
      <c r="AE132" s="802"/>
      <c r="AF132" s="803">
        <v>4.5383342070000001</v>
      </c>
      <c r="AG132" s="801"/>
      <c r="AH132" s="801"/>
      <c r="AI132" s="801"/>
      <c r="AJ132" s="802"/>
      <c r="AK132" s="803">
        <v>2.4096370579999999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4.9000000000000004</v>
      </c>
      <c r="AB133" s="780"/>
      <c r="AC133" s="780"/>
      <c r="AD133" s="780"/>
      <c r="AE133" s="781"/>
      <c r="AF133" s="779">
        <v>4.3</v>
      </c>
      <c r="AG133" s="780"/>
      <c r="AH133" s="780"/>
      <c r="AI133" s="780"/>
      <c r="AJ133" s="781"/>
      <c r="AK133" s="779">
        <v>3.7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DJhjValqQ2ezhczkT0zQuKNW4SvfZv/4akuccdgmqhWldxsWjX47gQRdHgseEGFT70A9OASzNK++vQ46j4pSQ==" saltValue="mRp0mHkuXZZnHXawsN7h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605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PL516iKvb763gZ2U+HQX33Ah4MNI3OQ21HRr/xna692tJb+r5STnrBh6YPS0D2OaMhQc/YKnQ18q/u7s7ejRA==" saltValue="YsLXOBQM+ZsvKSrmjvSs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fqFMQ14i3MqofRLuEBEtwGLlRI01il/Tae5r0L9czbAbTs8ZVhb87h6WCyLMVI2L7Wp/+PRhdm1IQUOQkeSKg==" saltValue="hg450e+fOlKOprE2pyrpK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1223542</v>
      </c>
      <c r="AP9" s="292">
        <v>184352</v>
      </c>
      <c r="AQ9" s="293">
        <v>107310</v>
      </c>
      <c r="AR9" s="294">
        <v>71.8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98834</v>
      </c>
      <c r="AP10" s="295">
        <v>14891</v>
      </c>
      <c r="AQ10" s="296">
        <v>12629</v>
      </c>
      <c r="AR10" s="297">
        <v>17.899999999999999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141693</v>
      </c>
      <c r="AP11" s="295">
        <v>21349</v>
      </c>
      <c r="AQ11" s="296">
        <v>13528</v>
      </c>
      <c r="AR11" s="297">
        <v>57.8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1569</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50021</v>
      </c>
      <c r="AP14" s="295">
        <v>7537</v>
      </c>
      <c r="AQ14" s="296">
        <v>5788</v>
      </c>
      <c r="AR14" s="297">
        <v>30.2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249513</v>
      </c>
      <c r="AP15" s="295">
        <v>37594</v>
      </c>
      <c r="AQ15" s="296">
        <v>2674</v>
      </c>
      <c r="AR15" s="297">
        <v>1305.9000000000001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-134382</v>
      </c>
      <c r="AP16" s="295">
        <v>-20247</v>
      </c>
      <c r="AQ16" s="296">
        <v>-10217</v>
      </c>
      <c r="AR16" s="297">
        <v>98.2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1629221</v>
      </c>
      <c r="AP17" s="295">
        <v>245476</v>
      </c>
      <c r="AQ17" s="296">
        <v>133280</v>
      </c>
      <c r="AR17" s="297">
        <v>84.2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25.61</v>
      </c>
      <c r="AP21" s="308">
        <v>12.41</v>
      </c>
      <c r="AQ21" s="309">
        <v>13.2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92.1</v>
      </c>
      <c r="AP22" s="313">
        <v>96.1</v>
      </c>
      <c r="AQ22" s="314">
        <v>-4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300682</v>
      </c>
      <c r="AP32" s="322">
        <v>45304</v>
      </c>
      <c r="AQ32" s="323">
        <v>65207</v>
      </c>
      <c r="AR32" s="324">
        <v>-30.5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t="s">
        <v>511</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206049</v>
      </c>
      <c r="AP35" s="322">
        <v>31046</v>
      </c>
      <c r="AQ35" s="323">
        <v>23731</v>
      </c>
      <c r="AR35" s="324">
        <v>30.8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9222</v>
      </c>
      <c r="AP36" s="322">
        <v>1389</v>
      </c>
      <c r="AQ36" s="323">
        <v>4111</v>
      </c>
      <c r="AR36" s="324">
        <v>-66.2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t="s">
        <v>511</v>
      </c>
      <c r="AP37" s="322" t="s">
        <v>511</v>
      </c>
      <c r="AQ37" s="323">
        <v>745</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t="s">
        <v>511</v>
      </c>
      <c r="AP38" s="325" t="s">
        <v>511</v>
      </c>
      <c r="AQ38" s="326">
        <v>5</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-71318</v>
      </c>
      <c r="AP39" s="322">
        <v>-10746</v>
      </c>
      <c r="AQ39" s="323">
        <v>-2298</v>
      </c>
      <c r="AR39" s="324">
        <v>367.6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-367009</v>
      </c>
      <c r="AP40" s="322">
        <v>-55297</v>
      </c>
      <c r="AQ40" s="323">
        <v>-66358</v>
      </c>
      <c r="AR40" s="324">
        <v>-16.7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77626</v>
      </c>
      <c r="AP41" s="322">
        <v>11696</v>
      </c>
      <c r="AQ41" s="323">
        <v>25144</v>
      </c>
      <c r="AR41" s="324">
        <v>-53.5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14387974</v>
      </c>
      <c r="AN51" s="344">
        <v>1915332</v>
      </c>
      <c r="AO51" s="345">
        <v>40.4</v>
      </c>
      <c r="AP51" s="346">
        <v>105751</v>
      </c>
      <c r="AQ51" s="347">
        <v>50.4</v>
      </c>
      <c r="AR51" s="348">
        <v>-10</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798953</v>
      </c>
      <c r="AN52" s="352">
        <v>106357</v>
      </c>
      <c r="AO52" s="353">
        <v>-64.599999999999994</v>
      </c>
      <c r="AP52" s="354">
        <v>49969</v>
      </c>
      <c r="AQ52" s="355">
        <v>39.9</v>
      </c>
      <c r="AR52" s="356">
        <v>-104.5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19056078</v>
      </c>
      <c r="AN53" s="344">
        <v>2674913</v>
      </c>
      <c r="AO53" s="345">
        <v>39.700000000000003</v>
      </c>
      <c r="AP53" s="346">
        <v>158564</v>
      </c>
      <c r="AQ53" s="347">
        <v>49.9</v>
      </c>
      <c r="AR53" s="348">
        <v>-10.199999999999999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948129</v>
      </c>
      <c r="AN54" s="352">
        <v>133089</v>
      </c>
      <c r="AO54" s="353">
        <v>25.1</v>
      </c>
      <c r="AP54" s="354">
        <v>48412</v>
      </c>
      <c r="AQ54" s="355">
        <v>-3.1</v>
      </c>
      <c r="AR54" s="356">
        <v>28.2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29911903</v>
      </c>
      <c r="AN55" s="344">
        <v>4360971</v>
      </c>
      <c r="AO55" s="345">
        <v>63</v>
      </c>
      <c r="AP55" s="346">
        <v>128611</v>
      </c>
      <c r="AQ55" s="347">
        <v>-18.899999999999999</v>
      </c>
      <c r="AR55" s="348">
        <v>81.900000000000006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2690240</v>
      </c>
      <c r="AN56" s="352">
        <v>392220</v>
      </c>
      <c r="AO56" s="353">
        <v>194.7</v>
      </c>
      <c r="AP56" s="354">
        <v>61552</v>
      </c>
      <c r="AQ56" s="355">
        <v>27.1</v>
      </c>
      <c r="AR56" s="356">
        <v>167.6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30363618</v>
      </c>
      <c r="AN57" s="344">
        <v>4508332</v>
      </c>
      <c r="AO57" s="345">
        <v>3.4</v>
      </c>
      <c r="AP57" s="346">
        <v>138651</v>
      </c>
      <c r="AQ57" s="347">
        <v>7.8</v>
      </c>
      <c r="AR57" s="348">
        <v>-4.4000000000000004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2179117</v>
      </c>
      <c r="AN58" s="352">
        <v>323551</v>
      </c>
      <c r="AO58" s="353">
        <v>-17.5</v>
      </c>
      <c r="AP58" s="354">
        <v>71211</v>
      </c>
      <c r="AQ58" s="355">
        <v>15.7</v>
      </c>
      <c r="AR58" s="356">
        <v>-33.200000000000003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38567434</v>
      </c>
      <c r="AN59" s="344">
        <v>5810974</v>
      </c>
      <c r="AO59" s="345">
        <v>28.9</v>
      </c>
      <c r="AP59" s="346">
        <v>122882</v>
      </c>
      <c r="AQ59" s="347">
        <v>-11.4</v>
      </c>
      <c r="AR59" s="348">
        <v>40.299999999999997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3141712</v>
      </c>
      <c r="AN60" s="352">
        <v>473363</v>
      </c>
      <c r="AO60" s="353">
        <v>46.3</v>
      </c>
      <c r="AP60" s="354">
        <v>65785</v>
      </c>
      <c r="AQ60" s="355">
        <v>-7.6</v>
      </c>
      <c r="AR60" s="356">
        <v>53.9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26457401</v>
      </c>
      <c r="AN61" s="359">
        <v>3854104</v>
      </c>
      <c r="AO61" s="360">
        <v>35.1</v>
      </c>
      <c r="AP61" s="361">
        <v>130892</v>
      </c>
      <c r="AQ61" s="362">
        <v>15.6</v>
      </c>
      <c r="AR61" s="348">
        <v>19.5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1951630</v>
      </c>
      <c r="AN62" s="352">
        <v>285716</v>
      </c>
      <c r="AO62" s="353">
        <v>36.799999999999997</v>
      </c>
      <c r="AP62" s="354">
        <v>59386</v>
      </c>
      <c r="AQ62" s="355">
        <v>14.4</v>
      </c>
      <c r="AR62" s="356">
        <v>22.4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Ob8mfQ1c9wlpBNH9cUyKsMzjjldXWa+pnXnlmYobv6Gt/Pgoe1dWRG2rtbPocXK0C52LAlJ+CmTi/xYbsOINQ==" saltValue="tpg7SeQmZ2zd6o1zsBjr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49zIpl7qbDj+h39TABdiEe8p4GZQmnQoR1ieXjlpWuhXBq/x+0wN9ou3vEZi7fBcf33mMLx0cl08dHy6pbrQA==" saltValue="Hs0g7PjpQlczbyRsvjFX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VPwUuwgrFwcQ+LwK4b5iICjllUC0RgWr9kbHL9Heuvt64+d9weKBhl/CUsrlr/TMVRZrIKZJtSn9S0z+K4vdw==" saltValue="qQKzgX+TVVD7wNtUEiQ+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7" zoomScaleNormal="5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317.25</v>
      </c>
      <c r="G47" s="12">
        <v>335.85</v>
      </c>
      <c r="H47" s="12">
        <v>327.86</v>
      </c>
      <c r="I47" s="12">
        <v>342.07</v>
      </c>
      <c r="J47" s="13">
        <v>359.42</v>
      </c>
    </row>
    <row r="48" spans="2:10" ht="57.75" customHeight="1" x14ac:dyDescent="0.15">
      <c r="B48" s="14"/>
      <c r="C48" s="1214" t="s">
        <v>4</v>
      </c>
      <c r="D48" s="1214"/>
      <c r="E48" s="1215"/>
      <c r="F48" s="15">
        <v>16.149999999999999</v>
      </c>
      <c r="G48" s="16">
        <v>31.37</v>
      </c>
      <c r="H48" s="16">
        <v>0.69</v>
      </c>
      <c r="I48" s="16">
        <v>52.69</v>
      </c>
      <c r="J48" s="17">
        <v>2.78</v>
      </c>
    </row>
    <row r="49" spans="2:10" ht="57.75" customHeight="1" thickBot="1" x14ac:dyDescent="0.2">
      <c r="B49" s="18"/>
      <c r="C49" s="1216" t="s">
        <v>5</v>
      </c>
      <c r="D49" s="1216"/>
      <c r="E49" s="1217"/>
      <c r="F49" s="19">
        <v>40.74</v>
      </c>
      <c r="G49" s="20">
        <v>18.39</v>
      </c>
      <c r="H49" s="20" t="s">
        <v>559</v>
      </c>
      <c r="I49" s="20">
        <v>54.26</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c/6PbZx4KVBzT7k41z10GD1t+IeiHkKqqoD4n3kSUKcWPUk4S8QxtdoggyUBtOXrT1TS/77/+zKmSrR+a++cQ==" saltValue="f/FMmefzUGrTQoL7r8u+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2019-09-05T05:57:49Z</cp:lastPrinted>
  <dcterms:created xsi:type="dcterms:W3CDTF">2019-02-14T01:29:32Z</dcterms:created>
  <dcterms:modified xsi:type="dcterms:W3CDTF">2019-10-30T03:03:46Z</dcterms:modified>
  <cp:category/>
</cp:coreProperties>
</file>