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37" i="10"/>
  <c r="CO36" i="10"/>
  <c r="BW36" i="10"/>
  <c r="AM36" i="10"/>
  <c r="C36" i="10"/>
  <c r="CO35" i="10"/>
  <c r="BW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alcChain>
</file>

<file path=xl/sharedStrings.xml><?xml version="1.0" encoding="utf-8"?>
<sst xmlns="http://schemas.openxmlformats.org/spreadsheetml/2006/main" count="1190" uniqueCount="627">
  <si>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</si>
  <si>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</si>
  <si>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</si>
  <si>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</si>
  <si>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</si>
  <si>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</si>
  <si>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</si>
  <si>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</si>
  <si>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</si>
  <si>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</si>
  <si>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</si>
  <si>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</si>
  <si>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</si>
  <si>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</si>
  <si>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</si>
  <si>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</si>
  <si>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</si>
  <si>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</si>
  <si>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</si>
  <si>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</si>
  <si>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</si>
  <si>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</si>
  <si>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</si>
  <si>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</si>
  <si>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</si>
  <si>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</si>
  <si>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</si>
  <si>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</si>
  <si>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</si>
  <si>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</si>
  <si>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</si>
  <si>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</si>
  <si>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</si>
  <si>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</si>
  <si>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</si>
  <si>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</si>
  <si>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</si>
  <si>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</si>
  <si>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</si>
  <si>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</si>
  <si>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</si>
  <si>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</si>
  <si>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</si>
  <si>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</si>
  <si>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</si>
  <si>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</si>
  <si>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</si>
  <si>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</si>
  <si>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</si>
  <si>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</si>
  <si>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</si>
  <si>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</si>
  <si>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</si>
  <si>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</si>
  <si>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</si>
  <si>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</si>
  <si>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</si>
  <si>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</si>
  <si>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</si>
  <si>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</si>
  <si>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</si>
  <si>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</si>
  <si>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</si>
  <si>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</si>
  <si>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</si>
  <si>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</si>
  <si>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</si>
  <si>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</si>
  <si>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</si>
  <si>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</si>
  <si>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</si>
  <si>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</si>
  <si>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</si>
  <si>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</si>
  <si>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</si>
  <si>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</si>
  <si>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</si>
  <si>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</si>
  <si>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</si>
  <si>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</si>
  <si>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</si>
  <si>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</si>
  <si>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</si>
  <si>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</si>
  <si>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</si>
  <si>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</si>
  <si>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</si>
  <si>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</si>
  <si>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</si>
  <si>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</si>
  <si>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</si>
  <si>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</si>
  <si>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</si>
  <si>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</si>
  <si>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</si>
  <si>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</si>
  <si>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</si>
  <si>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</si>
  <si>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</si>
  <si>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</si>
  <si>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</si>
  <si>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</si>
  <si>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</si>
  <si>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</si>
  <si>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</si>
  <si>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</si>
  <si>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</si>
  <si>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</si>
  <si>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</si>
  <si>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</si>
  <si>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</si>
  <si>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</si>
  <si>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</si>
  <si>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</si>
  <si>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</si>
  <si>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</si>
  <si>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</si>
  <si>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</si>
  <si>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</si>
  <si>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</si>
  <si>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</si>
  <si>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</si>
  <si>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</si>
  <si>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</si>
  <si>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</si>
  <si>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</si>
  <si>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</si>
  <si>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</si>
  <si>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</si>
  <si>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</si>
  <si>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</si>
  <si>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</si>
  <si>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</si>
  <si>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</si>
  <si>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</si>
  <si>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</si>
  <si>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</si>
  <si>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</si>
  <si>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</si>
  <si>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</si>
  <si>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</si>
  <si>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</si>
  <si>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</si>
  <si>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</si>
  <si>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</si>
  <si>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</si>
  <si>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</si>
  <si>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</si>
  <si>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</si>
  <si>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</si>
  <si>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</si>
  <si>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</si>
  <si>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</si>
  <si>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</si>
  <si>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</si>
  <si>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</si>
  <si>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</si>
  <si>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</si>
  <si>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</si>
  <si>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</si>
  <si>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</si>
  <si>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</si>
  <si>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</si>
  <si>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</si>
  <si>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</si>
  <si>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</si>
  <si>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</si>
  <si>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</si>
  <si>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</si>
  <si>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</si>
  <si>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</si>
  <si>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</si>
  <si>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</si>
  <si>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</si>
  <si>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</si>
  <si>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</si>
  <si>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</si>
  <si>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</si>
  <si>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</si>
  <si>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</si>
  <si>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</si>
  <si>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</si>
  <si>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</si>
  <si>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</si>
  <si>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</si>
  <si>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</si>
  <si>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</si>
  <si>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</si>
  <si>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</si>
  <si>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</si>
  <si>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</si>
  <si>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</si>
  <si>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</si>
  <si>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</si>
  <si>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</si>
  <si>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</si>
  <si>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</si>
  <si>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</si>
  <si>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</si>
  <si>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</si>
  <si>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</si>
  <si>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</si>
  <si>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</si>
  <si>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</si>
  <si>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</si>
  <si>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</si>
  <si>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</si>
  <si>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</si>
  <si>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</si>
  <si>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</si>
  <si>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</si>
  <si>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</si>
  <si>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</si>
  <si>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</si>
  <si>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</si>
  <si>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</si>
  <si>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</si>
  <si>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</si>
  <si>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</si>
  <si>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</si>
  <si>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宮城県女川町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</si>
  <si>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</si>
  <si>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</si>
  <si>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</si>
  <si>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</si>
  <si>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</si>
  <si>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</si>
  <si>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</si>
  <si>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</si>
  <si>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</si>
  <si>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</si>
  <si>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</si>
  <si>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</si>
  <si>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</si>
  <si>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</si>
  <si>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</si>
  <si>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</si>
  <si>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</si>
  <si>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</si>
  <si>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</si>
  <si>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</si>
  <si>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</si>
  <si>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</si>
  <si>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</si>
  <si>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</si>
  <si>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</si>
  <si>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</si>
  <si>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</si>
  <si>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</si>
  <si>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</si>
  <si>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</si>
  <si>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</si>
  <si>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</si>
  <si>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</si>
  <si>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</si>
  <si>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</si>
  <si>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</si>
  <si>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</si>
  <si>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</si>
  <si>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</si>
  <si>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</si>
  <si>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</si>
  <si>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</si>
  <si>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</si>
  <si>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</si>
  <si>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</si>
  <si>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</si>
  <si>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</si>
  <si>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</si>
  <si>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</si>
  <si>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</si>
  <si>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</si>
  <si>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</si>
  <si>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</si>
  <si>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</si>
  <si>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</si>
  <si>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</si>
  <si>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</si>
  <si>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</si>
  <si>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</si>
  <si>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</si>
  <si>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</si>
  <si>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</si>
  <si>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</si>
  <si>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</si>
  <si>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</si>
  <si>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</si>
  <si>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</si>
  <si>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</si>
  <si>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</si>
  <si>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</si>
  <si>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</si>
  <si>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</si>
  <si>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</si>
  <si>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</si>
  <si>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</si>
  <si>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</si>
  <si>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</si>
  <si>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</si>
  <si>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</si>
  <si>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</si>
  <si>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</si>
  <si>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</si>
  <si>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</si>
  <si>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</si>
  <si>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</si>
  <si>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</si>
  <si>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</si>
  <si>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</si>
  <si>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</si>
  <si>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</si>
  <si>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</si>
  <si>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</si>
  <si>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</si>
  <si>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</si>
  <si>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</si>
  <si>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</si>
  <si>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</si>
  <si>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</si>
  <si>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</si>
  <si>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</si>
  <si>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</si>
  <si>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</si>
  <si>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</si>
  <si>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</si>
  <si>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</si>
  <si>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</si>
  <si>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</si>
  <si>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</si>
  <si>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</si>
  <si>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</si>
  <si>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</si>
  <si>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</si>
  <si>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</si>
  <si>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</si>
  <si>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</si>
  <si>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</si>
  <si>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</si>
  <si>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</si>
  <si>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</si>
  <si>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</si>
  <si>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</si>
  <si>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</si>
  <si>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</si>
  <si>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</si>
  <si>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</si>
  <si>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</si>
  <si>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</si>
  <si>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</si>
  <si>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</si>
  <si>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</si>
  <si>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</si>
  <si>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</si>
  <si>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</si>
  <si>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</si>
  <si>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</si>
  <si>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</si>
  <si>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</si>
  <si>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</si>
  <si>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</si>
  <si>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</si>
  <si>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</si>
  <si>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</si>
  <si>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</si>
  <si>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</si>
  <si>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</si>
  <si>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</si>
  <si>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</si>
  <si>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</si>
  <si>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</si>
  <si>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</si>
  <si>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</si>
  <si>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</si>
  <si>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</si>
  <si>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</si>
  <si>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宮城県女川町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</si>
  <si>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</si>
  <si>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</si>
  <si>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</si>
  <si>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</si>
  <si>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</si>
  <si>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</si>
  <si>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</si>
  <si>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</si>
  <si>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</si>
  <si>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</si>
  <si>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</si>
  <si>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</si>
  <si>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</si>
  <si>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</si>
  <si>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</si>
  <si>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</si>
  <si>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</si>
  <si>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</si>
  <si>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</si>
  <si>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</si>
  <si>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土地区画整理事業特別会計（普通会計）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</si>
  <si>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</si>
  <si>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</si>
  <si>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</si>
  <si>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</si>
  <si>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</si>
  <si>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</si>
  <si>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</si>
  <si>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</si>
  <si>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</si>
  <si>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</si>
  <si>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</si>
  <si>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</si>
  <si>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</si>
  <si>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</si>
  <si>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</si>
  <si>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</si>
  <si>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</si>
  <si>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</si>
  <si>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</si>
  <si>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地方卸売市場特別会計</t>
    <phoneticPr fontId="5"/>
  </si>
  <si>
    <t>法非適用企業</t>
    <phoneticPr fontId="5"/>
  </si>
  <si>
    <t>下水道事業特別会計</t>
    <phoneticPr fontId="5"/>
  </si>
  <si>
    <t>-</t>
    <phoneticPr fontId="5"/>
  </si>
  <si>
    <t>法非適用企業</t>
    <phoneticPr fontId="5"/>
  </si>
  <si>
    <t>浄化槽事業特別会計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</si>
  <si>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</si>
  <si>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</si>
  <si>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</si>
  <si>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</si>
  <si>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</si>
  <si>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</si>
  <si>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</si>
  <si>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</si>
  <si>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</si>
  <si>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</si>
  <si>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</si>
  <si>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</si>
  <si>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</si>
  <si>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</si>
  <si>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</si>
  <si>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</si>
  <si>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</si>
  <si>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</si>
  <si>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</si>
  <si>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</si>
  <si>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</si>
  <si>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</si>
  <si>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</si>
  <si>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</si>
  <si>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</si>
  <si>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</si>
  <si>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</si>
  <si>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</si>
  <si>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</si>
  <si>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</si>
  <si>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</si>
  <si>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</si>
  <si>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</si>
  <si>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</si>
  <si>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</si>
  <si>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</si>
  <si>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</si>
  <si>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</si>
  <si>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</si>
  <si>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</si>
  <si>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</si>
  <si>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</si>
  <si>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</si>
  <si>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</si>
  <si>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</si>
  <si>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</si>
  <si>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</si>
  <si>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</si>
  <si>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</si>
  <si>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</si>
  <si>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</si>
  <si>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</si>
  <si>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</si>
  <si>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</si>
  <si>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</si>
  <si>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</si>
  <si>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</si>
  <si>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</si>
  <si>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</si>
  <si>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</si>
  <si>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</si>
  <si>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</si>
  <si>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</si>
  <si>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</si>
  <si>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</si>
  <si>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</si>
  <si>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</si>
  <si>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</si>
  <si>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</si>
  <si>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</si>
  <si>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</si>
  <si>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</si>
  <si>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地方卸売市場特別会計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</si>
  <si>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</si>
  <si>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</si>
  <si>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</si>
  <si>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</si>
  <si>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</si>
  <si>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</si>
  <si>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</si>
  <si>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</si>
  <si>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</si>
  <si>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</si>
  <si>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</si>
  <si>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</si>
  <si>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</si>
  <si>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</si>
  <si>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</si>
  <si>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</si>
  <si>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</si>
  <si>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</si>
  <si>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</si>
  <si>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</si>
  <si>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</si>
  <si>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</si>
  <si>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</si>
  <si>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</si>
  <si>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</si>
  <si>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</si>
  <si>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</si>
  <si>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</si>
  <si>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</si>
  <si>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</si>
  <si>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</si>
  <si>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</si>
  <si>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</si>
  <si>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</si>
  <si>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</si>
  <si>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</si>
  <si>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</si>
  <si>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</si>
  <si>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</si>
  <si>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</si>
  <si>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</si>
  <si>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</si>
  <si>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</si>
  <si>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</si>
  <si>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</si>
  <si>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</si>
  <si>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</si>
  <si>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</si>
  <si>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</si>
  <si>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</si>
  <si>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</si>
  <si>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</si>
  <si>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</si>
  <si>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</si>
  <si>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</si>
  <si>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</si>
  <si>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</si>
  <si>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</si>
  <si>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</si>
  <si>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</si>
  <si>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</si>
  <si>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</si>
  <si>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</si>
  <si>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</si>
  <si>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</si>
  <si>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</si>
  <si>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</si>
  <si>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</si>
  <si>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</si>
  <si>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</si>
  <si>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</si>
  <si>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</si>
  <si>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</si>
  <si>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</si>
  <si>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</si>
  <si>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</si>
  <si>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</si>
  <si>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</si>
  <si>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</si>
  <si>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</si>
  <si>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</si>
  <si>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</si>
  <si>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</si>
  <si>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</si>
  <si>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90.71</t>
  </si>
  <si>
    <t>▲ 37.86</t>
  </si>
  <si>
    <t>▲ 33.93</t>
  </si>
  <si>
    <t>水道事業会計</t>
  </si>
  <si>
    <t>一般会計</t>
  </si>
  <si>
    <t>介護保険特別会計</t>
  </si>
  <si>
    <t>国民健康保険特別会計</t>
  </si>
  <si>
    <t>後期高齢者医療特別会計</t>
  </si>
  <si>
    <t>土地区画整理事業特別会計（普通会計）</t>
  </si>
  <si>
    <t>地方卸売市場特別会計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</si>
  <si>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</si>
  <si>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</si>
  <si>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</si>
  <si>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</si>
  <si>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</si>
  <si>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</si>
  <si>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</si>
  <si>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</si>
  <si>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</si>
  <si>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</si>
  <si>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石巻地区広域行政事務組合</t>
    <rPh sb="0" eb="2">
      <t>イシノマキ</t>
    </rPh>
    <rPh sb="2" eb="4">
      <t>チク</t>
    </rPh>
    <rPh sb="4" eb="6">
      <t>コウイキ</t>
    </rPh>
    <rPh sb="6" eb="8">
      <t>ギョウセイ</t>
    </rPh>
    <rPh sb="8" eb="12">
      <t>ジムクミアイ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</si>
  <si>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</si>
  <si>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</si>
  <si>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</si>
  <si>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</si>
  <si>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シーパル女川汽船</t>
    <rPh sb="4" eb="6">
      <t>オナガワ</t>
    </rPh>
    <rPh sb="6" eb="8">
      <t>キセン</t>
    </rPh>
    <phoneticPr fontId="2"/>
  </si>
  <si>
    <t>女川観光ホテル</t>
    <rPh sb="0" eb="2">
      <t>オナガワ</t>
    </rPh>
    <rPh sb="2" eb="4">
      <t>カンコウ</t>
    </rPh>
    <phoneticPr fontId="2"/>
  </si>
  <si>
    <t>女川魚市場</t>
    <rPh sb="0" eb="2">
      <t>オナガワ</t>
    </rPh>
    <rPh sb="2" eb="5">
      <t>ウオイチバ</t>
    </rPh>
    <phoneticPr fontId="2"/>
  </si>
  <si>
    <t>女川みらい創造</t>
    <rPh sb="0" eb="2">
      <t>オナガワ</t>
    </rPh>
    <rPh sb="5" eb="7">
      <t>ソウゾウ</t>
    </rPh>
    <phoneticPr fontId="2"/>
  </si>
  <si>
    <t>公共施設整備等基金</t>
    <rPh sb="0" eb="2">
      <t>コウキョウ</t>
    </rPh>
    <rPh sb="2" eb="4">
      <t>シセツ</t>
    </rPh>
    <rPh sb="4" eb="7">
      <t>セイビトウ</t>
    </rPh>
    <rPh sb="7" eb="9">
      <t>キキン</t>
    </rPh>
    <phoneticPr fontId="2"/>
  </si>
  <si>
    <t>復興まちづくり基金</t>
    <rPh sb="0" eb="2">
      <t>フッコウ</t>
    </rPh>
    <rPh sb="7" eb="9">
      <t>キキン</t>
    </rPh>
    <phoneticPr fontId="2"/>
  </si>
  <si>
    <t>電源立地地域対策交付金事業基金</t>
    <rPh sb="0" eb="2">
      <t>デンゲン</t>
    </rPh>
    <rPh sb="2" eb="4">
      <t>リッチ</t>
    </rPh>
    <rPh sb="4" eb="6">
      <t>チイキ</t>
    </rPh>
    <rPh sb="6" eb="8">
      <t>タイサク</t>
    </rPh>
    <rPh sb="8" eb="11">
      <t>コウフキン</t>
    </rPh>
    <rPh sb="11" eb="13">
      <t>ジギョウ</t>
    </rPh>
    <rPh sb="13" eb="15">
      <t>キキン</t>
    </rPh>
    <phoneticPr fontId="2"/>
  </si>
  <si>
    <t>カタールフレンド基金</t>
    <rPh sb="8" eb="10">
      <t>キキン</t>
    </rPh>
    <phoneticPr fontId="2"/>
  </si>
  <si>
    <t>電源立地促進対策交付金事業基金</t>
    <rPh sb="0" eb="2">
      <t>デンゲン</t>
    </rPh>
    <rPh sb="2" eb="4">
      <t>リッチ</t>
    </rPh>
    <rPh sb="4" eb="6">
      <t>ソクシン</t>
    </rPh>
    <rPh sb="6" eb="8">
      <t>タイサク</t>
    </rPh>
    <rPh sb="8" eb="11">
      <t>コウフキン</t>
    </rPh>
    <rPh sb="11" eb="13">
      <t>ジギョウ</t>
    </rPh>
    <rPh sb="13" eb="15">
      <t>キキン</t>
    </rPh>
    <phoneticPr fontId="2"/>
  </si>
  <si>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</si>
  <si>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</si>
  <si>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</si>
  <si>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</si>
  <si>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</si>
  <si>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旧来からの起債抑制策により将来負担比率は類似団体内平均値を下回っている。また、東日本大震災に係る復旧・復興事業による公共施設の整備による新規施設の増加に伴い、有形固定資産減価償却率は類似団体内平均値を大きく下回っている。今後は、復旧・復興事業により整備した新規施設の減価償却により、有形固定資産減価償却率の増加が見込まれるため、引き続き健全な財政運営が図れるよう財政の適正化に取組み、老朽化対策を含めた施設管理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</si>
  <si>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</si>
  <si>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</si>
  <si>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</si>
  <si>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</si>
  <si>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</si>
  <si>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</si>
  <si>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内平均値を下回っており、実質公債費比率についても、令和２年度決算では対前年度比で0.3％増加しているが、類似団体内平均値を下回っている状況である。これは、旧来からの起債抑制等によるものであるが、今後は出島架橋建設事業に係る起債額・償還額の増加により、更なる実質公債費比率の上昇が見込まれる。そのため、引き続き、健全な財政運営が図れるよう、これまで以上に公債費の適正化に取組んでいく必要がある。</t>
    <rPh sb="1" eb="3">
      <t>ショウライ</t>
    </rPh>
    <rPh sb="3" eb="5">
      <t>フタン</t>
    </rPh>
    <rPh sb="5" eb="7">
      <t>ヒリツ</t>
    </rPh>
    <rPh sb="12" eb="14">
      <t>ルイジ</t>
    </rPh>
    <rPh sb="14" eb="16">
      <t>ダンタイ</t>
    </rPh>
    <rPh sb="16" eb="17">
      <t>ナイ</t>
    </rPh>
    <rPh sb="17" eb="20">
      <t>ヘイキンチ</t>
    </rPh>
    <rPh sb="21" eb="23">
      <t>シタマワ</t>
    </rPh>
    <rPh sb="28" eb="30">
      <t>ジッシツ</t>
    </rPh>
    <rPh sb="30" eb="33">
      <t>コウサイヒ</t>
    </rPh>
    <rPh sb="33" eb="35">
      <t>ヒリツ</t>
    </rPh>
    <rPh sb="41" eb="43">
      <t>レイワ</t>
    </rPh>
    <rPh sb="44" eb="46">
      <t>ネンド</t>
    </rPh>
    <rPh sb="46" eb="48">
      <t>ケッサン</t>
    </rPh>
    <rPh sb="50" eb="55">
      <t>タイゼンネンドヒ</t>
    </rPh>
    <rPh sb="60" eb="62">
      <t>ゾウカ</t>
    </rPh>
    <rPh sb="68" eb="70">
      <t>ルイジ</t>
    </rPh>
    <rPh sb="70" eb="72">
      <t>ダンタイ</t>
    </rPh>
    <rPh sb="72" eb="73">
      <t>ナイ</t>
    </rPh>
    <rPh sb="73" eb="76">
      <t>ヘイキンチ</t>
    </rPh>
    <rPh sb="77" eb="79">
      <t>シタマワ</t>
    </rPh>
    <rPh sb="83" eb="85">
      <t>ジョウキョウ</t>
    </rPh>
    <rPh sb="93" eb="95">
      <t>キュウライ</t>
    </rPh>
    <rPh sb="98" eb="100">
      <t>キサイ</t>
    </rPh>
    <rPh sb="100" eb="102">
      <t>ヨクセイ</t>
    </rPh>
    <rPh sb="102" eb="103">
      <t>トウ</t>
    </rPh>
    <rPh sb="113" eb="115">
      <t>コンゴ</t>
    </rPh>
    <rPh sb="116" eb="118">
      <t>デジマ</t>
    </rPh>
    <rPh sb="118" eb="120">
      <t>カキョウ</t>
    </rPh>
    <rPh sb="120" eb="122">
      <t>ケンセツ</t>
    </rPh>
    <rPh sb="122" eb="124">
      <t>ジギョウ</t>
    </rPh>
    <rPh sb="125" eb="126">
      <t>カカ</t>
    </rPh>
    <rPh sb="127" eb="130">
      <t>キサイガク</t>
    </rPh>
    <rPh sb="131" eb="134">
      <t>ショウカンガク</t>
    </rPh>
    <rPh sb="135" eb="137">
      <t>ゾウカ</t>
    </rPh>
    <rPh sb="141" eb="142">
      <t>サラ</t>
    </rPh>
    <rPh sb="144" eb="146">
      <t>ジッシツ</t>
    </rPh>
    <rPh sb="146" eb="149">
      <t>コウサイヒ</t>
    </rPh>
    <rPh sb="149" eb="151">
      <t>ヒリツ</t>
    </rPh>
    <rPh sb="152" eb="154">
      <t>ジョウショウ</t>
    </rPh>
    <rPh sb="155" eb="157">
      <t>ミコ</t>
    </rPh>
    <rPh sb="166" eb="167">
      <t>ヒ</t>
    </rPh>
    <rPh sb="168" eb="169">
      <t>ツヅ</t>
    </rPh>
    <rPh sb="171" eb="173">
      <t>ケンゼン</t>
    </rPh>
    <rPh sb="174" eb="176">
      <t>ザイセイ</t>
    </rPh>
    <rPh sb="176" eb="178">
      <t>ウンエイ</t>
    </rPh>
    <rPh sb="179" eb="180">
      <t>ハカ</t>
    </rPh>
    <rPh sb="189" eb="191">
      <t>イジョウ</t>
    </rPh>
    <rPh sb="192" eb="195">
      <t>コウサイヒ</t>
    </rPh>
    <rPh sb="196" eb="199">
      <t>テキセイカ</t>
    </rPh>
    <rPh sb="200" eb="202">
      <t>トリク</t>
    </rPh>
    <rPh sb="206" eb="20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</si>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</sst>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DBA8-4E39-9FBB-843669DCB7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4508332</c:v>
                </c:pt>
                <c:pt idx="1">
                  <c:v>5810974</c:v>
                </c:pt>
                <c:pt idx="2">
                  <c:v>3337385</c:v>
                </c:pt>
                <c:pt idx="3">
                  <c:v>2403958</c:v>
                </c:pt>
                <c:pt idx="4">
                  <c:v>3088315</c:v>
                </c:pt>
              </c:numCache>
            </c:numRef>
          </c:val>
          <c:smooth val="0"/>
          <c:extLst>
            <c:ext xmlns:c16="http://schemas.microsoft.com/office/drawing/2014/chart" uri="{C3380CC4-5D6E-409C-BE32-E72D297353CC}">
              <c16:uniqueId val="{00000001-DBA8-4E39-9FBB-843669DCB7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52.69</c:v>
                </c:pt>
                <c:pt idx="1">
                  <c:v>2.78</c:v>
                </c:pt>
                <c:pt idx="2">
                  <c:v>37.51</c:v>
                </c:pt>
                <c:pt idx="3">
                  <c:v>5.1100000000000003</c:v>
                </c:pt>
                <c:pt idx="4">
                  <c:v>5.22</c:v>
                </c:pt>
              </c:numCache>
            </c:numRef>
          </c:val>
          <c:extLst>
            <c:ext xmlns:c16="http://schemas.microsoft.com/office/drawing/2014/chart" uri="{C3380CC4-5D6E-409C-BE32-E72D297353CC}">
              <c16:uniqueId val="{00000000-77A6-4EB1-AE8F-85218F24CB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342.07</c:v>
                </c:pt>
                <c:pt idx="1">
                  <c:v>359.42</c:v>
                </c:pt>
                <c:pt idx="2">
                  <c:v>372.23</c:v>
                </c:pt>
                <c:pt idx="3">
                  <c:v>395.38</c:v>
                </c:pt>
                <c:pt idx="4">
                  <c:v>364.38</c:v>
                </c:pt>
              </c:numCache>
            </c:numRef>
          </c:val>
          <c:extLst>
            <c:ext xmlns:c16="http://schemas.microsoft.com/office/drawing/2014/chart" uri="{C3380CC4-5D6E-409C-BE32-E72D297353CC}">
              <c16:uniqueId val="{00000001-77A6-4EB1-AE8F-85218F24CB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54.26</c:v>
                </c:pt>
                <c:pt idx="1">
                  <c:v>-90.71</c:v>
                </c:pt>
                <c:pt idx="2">
                  <c:v>36.97</c:v>
                </c:pt>
                <c:pt idx="3">
                  <c:v>-37.86</c:v>
                </c:pt>
                <c:pt idx="4">
                  <c:v>-33.93</c:v>
                </c:pt>
              </c:numCache>
            </c:numRef>
          </c:val>
          <c:smooth val="0"/>
          <c:extLst>
            <c:ext xmlns:c16="http://schemas.microsoft.com/office/drawing/2014/chart" uri="{C3380CC4-5D6E-409C-BE32-E72D297353CC}">
              <c16:uniqueId val="{00000002-77A6-4EB1-AE8F-85218F24CB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9EF-4DC3-A433-3E59686810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EF-4DC3-A433-3E59686810D7}"/>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9EF-4DC3-A433-3E59686810D7}"/>
            </c:ext>
          </c:extLst>
        </c:ser>
        <c:ser>
          <c:idx val="3"/>
          <c:order val="3"/>
          <c:tx>
            <c:strRef>
              <c:f>データシート!$A$30</c:f>
              <c:strCache>
                <c:ptCount val="1"/>
                <c:pt idx="0">
                  <c:v>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9EF-4DC3-A433-3E59686810D7}"/>
            </c:ext>
          </c:extLst>
        </c:ser>
        <c:ser>
          <c:idx val="4"/>
          <c:order val="4"/>
          <c:tx>
            <c:strRef>
              <c:f>データシート!$A$31</c:f>
              <c:strCache>
                <c:ptCount val="1"/>
                <c:pt idx="0">
                  <c:v>土地区画整理事業特別会計（普通会計）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9EF-4DC3-A433-3E59686810D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0.01</c:v>
                </c:pt>
                <c:pt idx="4">
                  <c:v>#N/A</c:v>
                </c:pt>
                <c:pt idx="5">
                  <c:v>0</c:v>
                </c:pt>
                <c:pt idx="6">
                  <c:v>#N/A</c:v>
                </c:pt>
                <c:pt idx="7">
                  <c:v>0.04</c:v>
                </c:pt>
                <c:pt idx="8">
                  <c:v>#N/A</c:v>
                </c:pt>
                <c:pt idx="9">
                  <c:v>0</c:v>
                </c:pt>
              </c:numCache>
            </c:numRef>
          </c:val>
          <c:extLst>
            <c:ext xmlns:c16="http://schemas.microsoft.com/office/drawing/2014/chart" uri="{C3380CC4-5D6E-409C-BE32-E72D297353CC}">
              <c16:uniqueId val="{00000005-49EF-4DC3-A433-3E59686810D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2.91</c:v>
                </c:pt>
                <c:pt idx="2">
                  <c:v>#N/A</c:v>
                </c:pt>
                <c:pt idx="3">
                  <c:v>2.36</c:v>
                </c:pt>
                <c:pt idx="4">
                  <c:v>#N/A</c:v>
                </c:pt>
                <c:pt idx="5">
                  <c:v>0.35</c:v>
                </c:pt>
                <c:pt idx="6">
                  <c:v>#N/A</c:v>
                </c:pt>
                <c:pt idx="7">
                  <c:v>0.69</c:v>
                </c:pt>
                <c:pt idx="8">
                  <c:v>#N/A</c:v>
                </c:pt>
                <c:pt idx="9">
                  <c:v>0.59</c:v>
                </c:pt>
              </c:numCache>
            </c:numRef>
          </c:val>
          <c:extLst>
            <c:ext xmlns:c16="http://schemas.microsoft.com/office/drawing/2014/chart" uri="{C3380CC4-5D6E-409C-BE32-E72D297353CC}">
              <c16:uniqueId val="{00000006-49EF-4DC3-A433-3E59686810D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0.99</c:v>
                </c:pt>
                <c:pt idx="2">
                  <c:v>#N/A</c:v>
                </c:pt>
                <c:pt idx="3">
                  <c:v>0.98</c:v>
                </c:pt>
                <c:pt idx="4">
                  <c:v>#N/A</c:v>
                </c:pt>
                <c:pt idx="5">
                  <c:v>1.71</c:v>
                </c:pt>
                <c:pt idx="6">
                  <c:v>#N/A</c:v>
                </c:pt>
                <c:pt idx="7">
                  <c:v>0.56000000000000005</c:v>
                </c:pt>
                <c:pt idx="8">
                  <c:v>#N/A</c:v>
                </c:pt>
                <c:pt idx="9">
                  <c:v>1.07</c:v>
                </c:pt>
              </c:numCache>
            </c:numRef>
          </c:val>
          <c:extLst>
            <c:ext xmlns:c16="http://schemas.microsoft.com/office/drawing/2014/chart" uri="{C3380CC4-5D6E-409C-BE32-E72D297353CC}">
              <c16:uniqueId val="{00000007-49EF-4DC3-A433-3E59686810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52.67</c:v>
                </c:pt>
                <c:pt idx="2">
                  <c:v>#N/A</c:v>
                </c:pt>
                <c:pt idx="3">
                  <c:v>2.78</c:v>
                </c:pt>
                <c:pt idx="4">
                  <c:v>#N/A</c:v>
                </c:pt>
                <c:pt idx="5">
                  <c:v>37.5</c:v>
                </c:pt>
                <c:pt idx="6">
                  <c:v>#N/A</c:v>
                </c:pt>
                <c:pt idx="7">
                  <c:v>5.0999999999999996</c:v>
                </c:pt>
                <c:pt idx="8">
                  <c:v>#N/A</c:v>
                </c:pt>
                <c:pt idx="9">
                  <c:v>5.21</c:v>
                </c:pt>
              </c:numCache>
            </c:numRef>
          </c:val>
          <c:extLst>
            <c:ext xmlns:c16="http://schemas.microsoft.com/office/drawing/2014/chart" uri="{C3380CC4-5D6E-409C-BE32-E72D297353CC}">
              <c16:uniqueId val="{00000008-49EF-4DC3-A433-3E59686810D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4.7300000000000004</c:v>
                </c:pt>
                <c:pt idx="2">
                  <c:v>#N/A</c:v>
                </c:pt>
                <c:pt idx="3">
                  <c:v>2.94</c:v>
                </c:pt>
                <c:pt idx="4">
                  <c:v>#N/A</c:v>
                </c:pt>
                <c:pt idx="5">
                  <c:v>6.04</c:v>
                </c:pt>
                <c:pt idx="6">
                  <c:v>#N/A</c:v>
                </c:pt>
                <c:pt idx="7">
                  <c:v>3.85</c:v>
                </c:pt>
                <c:pt idx="8">
                  <c:v>#N/A</c:v>
                </c:pt>
                <c:pt idx="9">
                  <c:v>7.82</c:v>
                </c:pt>
              </c:numCache>
            </c:numRef>
          </c:val>
          <c:extLst>
            <c:ext xmlns:c16="http://schemas.microsoft.com/office/drawing/2014/chart" uri="{C3380CC4-5D6E-409C-BE32-E72D297353CC}">
              <c16:uniqueId val="{00000009-49EF-4DC3-A433-3E59686810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413</c:v>
                </c:pt>
                <c:pt idx="5">
                  <c:v>438</c:v>
                </c:pt>
                <c:pt idx="8">
                  <c:v>419</c:v>
                </c:pt>
                <c:pt idx="11">
                  <c:v>437</c:v>
                </c:pt>
                <c:pt idx="14">
                  <c:v>469</c:v>
                </c:pt>
              </c:numCache>
            </c:numRef>
          </c:val>
          <c:extLst>
            <c:ext xmlns:c16="http://schemas.microsoft.com/office/drawing/2014/chart" uri="{C3380CC4-5D6E-409C-BE32-E72D297353CC}">
              <c16:uniqueId val="{00000000-C1A3-4B6D-ABCD-80DD5EA6EA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A3-4B6D-ABCD-80DD5EA6EA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1A3-4B6D-ABCD-80DD5EA6EA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9</c:v>
                </c:pt>
                <c:pt idx="6">
                  <c:v>3</c:v>
                </c:pt>
                <c:pt idx="9">
                  <c:v>4</c:v>
                </c:pt>
                <c:pt idx="12">
                  <c:v>5</c:v>
                </c:pt>
              </c:numCache>
            </c:numRef>
          </c:val>
          <c:extLst>
            <c:ext xmlns:c16="http://schemas.microsoft.com/office/drawing/2014/chart" uri="{C3380CC4-5D6E-409C-BE32-E72D297353CC}">
              <c16:uniqueId val="{00000003-C1A3-4B6D-ABCD-80DD5EA6EA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251</c:v>
                </c:pt>
                <c:pt idx="3">
                  <c:v>206</c:v>
                </c:pt>
                <c:pt idx="6">
                  <c:v>213</c:v>
                </c:pt>
                <c:pt idx="9">
                  <c:v>216</c:v>
                </c:pt>
                <c:pt idx="12">
                  <c:v>195</c:v>
                </c:pt>
              </c:numCache>
            </c:numRef>
          </c:val>
          <c:extLst>
            <c:ext xmlns:c16="http://schemas.microsoft.com/office/drawing/2014/chart" uri="{C3380CC4-5D6E-409C-BE32-E72D297353CC}">
              <c16:uniqueId val="{00000004-C1A3-4B6D-ABCD-80DD5EA6EA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A3-4B6D-ABCD-80DD5EA6EA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A3-4B6D-ABCD-80DD5EA6EA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287</c:v>
                </c:pt>
                <c:pt idx="3">
                  <c:v>301</c:v>
                </c:pt>
                <c:pt idx="6">
                  <c:v>325</c:v>
                </c:pt>
                <c:pt idx="9">
                  <c:v>317</c:v>
                </c:pt>
                <c:pt idx="12">
                  <c:v>381</c:v>
                </c:pt>
              </c:numCache>
            </c:numRef>
          </c:val>
          <c:extLst>
            <c:ext xmlns:c16="http://schemas.microsoft.com/office/drawing/2014/chart" uri="{C3380CC4-5D6E-409C-BE32-E72D297353CC}">
              <c16:uniqueId val="{00000007-C1A3-4B6D-ABCD-80DD5EA6EA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148</c:v>
                </c:pt>
                <c:pt idx="2">
                  <c:v>#N/A</c:v>
                </c:pt>
                <c:pt idx="3">
                  <c:v>#N/A</c:v>
                </c:pt>
                <c:pt idx="4">
                  <c:v>78</c:v>
                </c:pt>
                <c:pt idx="5">
                  <c:v>#N/A</c:v>
                </c:pt>
                <c:pt idx="6">
                  <c:v>#N/A</c:v>
                </c:pt>
                <c:pt idx="7">
                  <c:v>122</c:v>
                </c:pt>
                <c:pt idx="8">
                  <c:v>#N/A</c:v>
                </c:pt>
                <c:pt idx="9">
                  <c:v>#N/A</c:v>
                </c:pt>
                <c:pt idx="10">
                  <c:v>100</c:v>
                </c:pt>
                <c:pt idx="11">
                  <c:v>#N/A</c:v>
                </c:pt>
                <c:pt idx="12">
                  <c:v>#N/A</c:v>
                </c:pt>
                <c:pt idx="13">
                  <c:v>112</c:v>
                </c:pt>
                <c:pt idx="14">
                  <c:v>#N/A</c:v>
                </c:pt>
              </c:numCache>
            </c:numRef>
          </c:val>
          <c:smooth val="0"/>
          <c:extLst>
            <c:ext xmlns:c16="http://schemas.microsoft.com/office/drawing/2014/chart" uri="{C3380CC4-5D6E-409C-BE32-E72D297353CC}">
              <c16:uniqueId val="{00000008-C1A3-4B6D-ABCD-80DD5EA6EA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3588</c:v>
                </c:pt>
                <c:pt idx="5">
                  <c:v>3922</c:v>
                </c:pt>
                <c:pt idx="8">
                  <c:v>3626</c:v>
                </c:pt>
                <c:pt idx="11">
                  <c:v>3947</c:v>
                </c:pt>
                <c:pt idx="14">
                  <c:v>4365</c:v>
                </c:pt>
              </c:numCache>
            </c:numRef>
          </c:val>
          <c:extLst>
            <c:ext xmlns:c16="http://schemas.microsoft.com/office/drawing/2014/chart" uri="{C3380CC4-5D6E-409C-BE32-E72D297353CC}">
              <c16:uniqueId val="{00000000-EE97-407F-883E-D9DAE0A0F2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2481</c:v>
                </c:pt>
                <c:pt idx="5">
                  <c:v>3753</c:v>
                </c:pt>
                <c:pt idx="8">
                  <c:v>3609</c:v>
                </c:pt>
                <c:pt idx="11">
                  <c:v>2426</c:v>
                </c:pt>
                <c:pt idx="14">
                  <c:v>3247</c:v>
                </c:pt>
              </c:numCache>
            </c:numRef>
          </c:val>
          <c:extLst>
            <c:ext xmlns:c16="http://schemas.microsoft.com/office/drawing/2014/chart" uri="{C3380CC4-5D6E-409C-BE32-E72D297353CC}">
              <c16:uniqueId val="{00000001-EE97-407F-883E-D9DAE0A0F2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16210</c:v>
                </c:pt>
                <c:pt idx="5">
                  <c:v>17496</c:v>
                </c:pt>
                <c:pt idx="8">
                  <c:v>18696</c:v>
                </c:pt>
                <c:pt idx="11">
                  <c:v>19426</c:v>
                </c:pt>
                <c:pt idx="14">
                  <c:v>18001</c:v>
                </c:pt>
              </c:numCache>
            </c:numRef>
          </c:val>
          <c:extLst>
            <c:ext xmlns:c16="http://schemas.microsoft.com/office/drawing/2014/chart" uri="{C3380CC4-5D6E-409C-BE32-E72D297353CC}">
              <c16:uniqueId val="{00000002-EE97-407F-883E-D9DAE0A0F2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97-407F-883E-D9DAE0A0F2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97-407F-883E-D9DAE0A0F2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97-407F-883E-D9DAE0A0F2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818</c:v>
                </c:pt>
                <c:pt idx="3">
                  <c:v>779</c:v>
                </c:pt>
                <c:pt idx="6">
                  <c:v>740</c:v>
                </c:pt>
                <c:pt idx="9">
                  <c:v>735</c:v>
                </c:pt>
                <c:pt idx="12">
                  <c:v>652</c:v>
                </c:pt>
              </c:numCache>
            </c:numRef>
          </c:val>
          <c:extLst>
            <c:ext xmlns:c16="http://schemas.microsoft.com/office/drawing/2014/chart" uri="{C3380CC4-5D6E-409C-BE32-E72D297353CC}">
              <c16:uniqueId val="{00000006-EE97-407F-883E-D9DAE0A0F2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c:v>
                </c:pt>
                <c:pt idx="3">
                  <c:v>23</c:v>
                </c:pt>
                <c:pt idx="6">
                  <c:v>28</c:v>
                </c:pt>
                <c:pt idx="9">
                  <c:v>32</c:v>
                </c:pt>
                <c:pt idx="12">
                  <c:v>39</c:v>
                </c:pt>
              </c:numCache>
            </c:numRef>
          </c:val>
          <c:extLst>
            <c:ext xmlns:c16="http://schemas.microsoft.com/office/drawing/2014/chart" uri="{C3380CC4-5D6E-409C-BE32-E72D297353CC}">
              <c16:uniqueId val="{00000007-EE97-407F-883E-D9DAE0A0F2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3173</c:v>
                </c:pt>
                <c:pt idx="3">
                  <c:v>2984</c:v>
                </c:pt>
                <c:pt idx="6">
                  <c:v>2859</c:v>
                </c:pt>
                <c:pt idx="9">
                  <c:v>2763</c:v>
                </c:pt>
                <c:pt idx="12">
                  <c:v>2570</c:v>
                </c:pt>
              </c:numCache>
            </c:numRef>
          </c:val>
          <c:extLst>
            <c:ext xmlns:c16="http://schemas.microsoft.com/office/drawing/2014/chart" uri="{C3380CC4-5D6E-409C-BE32-E72D297353CC}">
              <c16:uniqueId val="{00000008-EE97-407F-883E-D9DAE0A0F2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E97-407F-883E-D9DAE0A0F2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4437</c:v>
                </c:pt>
                <c:pt idx="3">
                  <c:v>5831</c:v>
                </c:pt>
                <c:pt idx="6">
                  <c:v>6104</c:v>
                </c:pt>
                <c:pt idx="9">
                  <c:v>5873</c:v>
                </c:pt>
                <c:pt idx="12">
                  <c:v>6113</c:v>
                </c:pt>
              </c:numCache>
            </c:numRef>
          </c:val>
          <c:extLst>
            <c:ext xmlns:c16="http://schemas.microsoft.com/office/drawing/2014/chart" uri="{C3380CC4-5D6E-409C-BE32-E72D297353CC}">
              <c16:uniqueId val="{0000000A-EE97-407F-883E-D9DAE0A0F2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E97-407F-883E-D9DAE0A0F2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13078</c:v>
                </c:pt>
                <c:pt idx="1">
                  <c:v>14173</c:v>
                </c:pt>
                <c:pt idx="2">
                  <c:v>13129</c:v>
                </c:pt>
              </c:numCache>
            </c:numRef>
          </c:val>
          <c:extLst>
            <c:ext xmlns:c16="http://schemas.microsoft.com/office/drawing/2014/chart" uri="{C3380CC4-5D6E-409C-BE32-E72D297353CC}">
              <c16:uniqueId val="{00000000-A9A3-4426-99F8-D2BCCD8CBC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A9A3-4426-99F8-D2BCCD8CBC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25810</c:v>
                </c:pt>
                <c:pt idx="1">
                  <c:v>21960</c:v>
                </c:pt>
                <c:pt idx="2">
                  <c:v>5224</c:v>
                </c:pt>
              </c:numCache>
            </c:numRef>
          </c:val>
          <c:extLst>
            <c:ext xmlns:c16="http://schemas.microsoft.com/office/drawing/2014/chart" uri="{C3380CC4-5D6E-409C-BE32-E72D297353CC}">
              <c16:uniqueId val="{00000002-A9A3-4426-99F8-D2BCCD8CBC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{5267A92C-003E-4CD7-AA98-88D34A022592}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BFF-445F-BBA6-7707A6E3D8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{50749A6B-710E-4D99-894B-C5047FD04273}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FF-445F-BBA6-7707A6E3D8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{9DB3A460-81A7-4C13-838A-EC6C2B86C1AC}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FF-445F-BBA6-7707A6E3D8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{6E1530E3-F90B-4DBF-8508-64CA4E56C873}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FF-445F-BBA6-7707A6E3D8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{21E58815-4CA4-4848-AA13-8E2BC5C38204}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FF-445F-BBA6-7707A6E3D83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{8C261DDE-E435-4062-B4B3-37729E8EEE77}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BFF-445F-BBA6-7707A6E3D83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{283B538A-0E90-4D9E-84AE-917A0C432D0A}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BFF-445F-BBA6-7707A6E3D83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{886B3F3C-112D-4510-A552-8F5397DFCEC0}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BFF-445F-BBA6-7707A6E3D83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{917DF227-C3F8-4B04-93B6-FC3FD4B1B3C0}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BFF-445F-BBA6-7707A6E3D8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36.1</c:v>
                </c:pt>
                <c:pt idx="8">
                  <c:v>37.799999999999997</c:v>
                </c:pt>
                <c:pt idx="16">
                  <c:v>40</c:v>
                </c:pt>
                <c:pt idx="24">
                  <c:v>27.5</c:v>
                </c:pt>
                <c:pt idx="32">
                  <c:v>32.299999999999997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BFF-445F-BBA6-7707A6E3D8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{BA00167A-6A03-456C-A2D4-E33378B578ED}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BFF-445F-BBA6-7707A6E3D8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{766A8265-03FE-487F-913F-F69755A8FCD3}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FF-445F-BBA6-7707A6E3D8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{E050623B-AA28-401A-9452-3CD256D3FE0B}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FF-445F-BBA6-7707A6E3D8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{68BD7D1B-CB40-4156-8365-0D3B1D45D9CF}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FF-445F-BBA6-7707A6E3D8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{F3855F64-5E7C-423F-8D4F-58C8A7AFA205}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FF-445F-BBA6-7707A6E3D83E}"/>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{8AE773D7-A9C8-45F9-9853-77B6208922EC}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BFF-445F-BBA6-7707A6E3D83E}"/>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{48681C8A-23D1-43A8-A360-0A223ECE8D12}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BFF-445F-BBA6-7707A6E3D83E}"/>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{A74C13B3-0A70-4B02-8957-1376BA5C5B78}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BFF-445F-BBA6-7707A6E3D83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{9EE2430E-6DCA-41E3-81C7-0CE731C75F2D}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BFF-445F-BBA6-7707A6E3D8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BFF-445F-BBA6-7707A6E3D83E}"/>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{6B62C987-1AF9-4D06-97CB-866AEB150CC9}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A8E-42FE-A401-4B74BACFC6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{A22C886E-1EE8-466F-A90A-8528E73303BD}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8E-42FE-A401-4B74BACFC6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{18AA2C33-2D3F-4238-A405-5FF88E319BC5}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8E-42FE-A401-4B74BACFC6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{15856DD2-3ADC-441C-993A-E19B2A40E094}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8E-42FE-A401-4B74BACFC6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{1FC80350-7811-4B42-BC4B-3B38FBACB6BC}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8E-42FE-A401-4B74BACFC6E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{7A01581E-5B51-4577-A9A2-3873E5F3A0DD}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A8E-42FE-A401-4B74BACFC6E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{081DBE4F-ECEC-4474-88E1-1E67F27B354B}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A8E-42FE-A401-4B74BACFC6E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{A4BA6DC8-26F2-49C4-A143-A3B4F7B0F4F6}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A8E-42FE-A401-4B74BACFC6E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{38FAC06B-A0A8-4140-AFAB-EB58AC398648}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A8E-42FE-A401-4B74BACFC6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3.7</c:v>
                </c:pt>
                <c:pt idx="16">
                  <c:v>3.6</c:v>
                </c:pt>
                <c:pt idx="24">
                  <c:v>3.1</c:v>
                </c:pt>
                <c:pt idx="32">
                  <c:v>3.4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A8E-42FE-A401-4B74BACFC6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{6DB2517A-8BE0-4D4D-AC54-EA1A120D67CD}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A8E-42FE-A401-4B74BACFC6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{26B7A18E-E286-4A39-B509-DA5CE526C3AE}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8E-42FE-A401-4B74BACFC6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{DE2A09ED-2B48-4E3F-BF0E-3C342CAB8E96}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8E-42FE-A401-4B74BACFC6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{A35E1EDD-1010-42BB-998E-87F550232D86}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8E-42FE-A401-4B74BACFC6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{203939A2-DB5D-4675-9B60-17F72045088B}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8E-42FE-A401-4B74BACFC6E2}"/>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{62098336-F5BA-455B-ACCD-8D482A412879}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A8E-42FE-A401-4B74BACFC6E2}"/>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{031D42DE-CB2D-4DC7-A3B3-A2C884C4EE40}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A8E-42FE-A401-4B74BACFC6E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{655ADF63-31CB-4EEF-ACC8-209351735E4F}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A8E-42FE-A401-4B74BACFC6E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{07E8E50E-1D39-46A3-B5A7-AA5513E53D85}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A8E-42FE-A401-4B74BACFC6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A8E-42FE-A401-4B74BACFC6E2}"/>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東日本大震災以降、災害公営住宅の建設に伴い借入を行っており、元金据置期間の終了により元金償還が発生している。また、出島架橋建設事業に係る辺地対策事業債についても、元金償還が発生しており、今後も増加し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算入公債費等については、辺地対策事業債に係る償還額の増加に伴い、増加している。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本町では、満期一括償還による借入がない。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は、漁港や教育関係施設の借入の完済などにより減少する一方で、災害公営住宅債や出島架橋建設事業に係る辺地対策事業債の借入により増加傾向である。今後も、出島架橋建設事業や万石浦漁港整備事業に係る起債の発行を予定しているため、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東日本大震災からの復旧・復興関連事業に係る震災復興特別交付税の影響により一時的に増加しているが、今後は、事業費の確定に伴う精算が行われるため、減少傾向になるもの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宮城県女川町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東日本大震災からの復興事業に係る財源である東日本大震災復興交付金基金について、令和２年度において基金を廃止しており、そのため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億円を取崩したこと、また、学校施設整備事業の完成によりカタールフレンド基金を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原子力発電施設の固定資産税（償却資産分）等について、例年、計画的に積立を行ってきている。しかし、固定資産税については、性質上、毎年減収となっていくため、減少が見込まれる。また、新型コロナウイルス感染症に係る経済対策の実施により、財政調整基金の取崩が増加しているため、健全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・公共施設整備等基金：公共施設の整備及び管理運営に資するため。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・復興まちづくり基金：東日本大震災からの復興事業等の財源に充てるため。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・カタールフレンド基金：女川町の子供たちが将来に夢と希望を持ち、かつ、安全で健やかに育つことを目的とした教育のための事業に要する経費の財源に充てるため。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・公共施設整備等基金：学校建設事業等の完了に伴い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億円の取崩があったものの、災害公営住宅に係る家賃低廉・低減事業補助金等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億円を積立てているため、微増となっている。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・復興まちづくり基金：復旧・復興事業の進捗により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・カタールフレンド基金：学校建設事業の完了に伴い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・公共施設整備等基金：災害公営住宅に係る家賃低減・低廉事業補助金が継続して交付される予定であるため、計画的に積立てていく。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・復興まちづくり基金：東日本大震災復興交付金基金交付金を令和３年度に返還するため、大幅に減少する予定である。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新型コロナウイルス感染症による経済対策等の実施により、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子力発電施設の固定資産税（償却資産分）等について、例年、計画的に積立を行ってきていたが、固定資産税については、性質上、毎年減収となっていくため、減少が見込まれる。そのため、より一層の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運用利子による微増はあるものの、百万円単位未満のため数値上は昨年度と同数値となっている。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地方債の償還計画を踏まえ、積立を行っていく予定である。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6,039
65.35
35,873,131
33,192,304
188,014
3,603,199
6,353,244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32.3</a:t>
          </a:r>
          <a:r>
            <a:rPr kumimoji="1" lang="ja-JP" altLang="en-US" sz="1100">
              <a:latin typeface="ＭＳ Ｐゴシック" panose="020B0600070205080204" pitchFamily="50" charset="-128"/>
              <a:ea typeface="ＭＳ Ｐゴシック" panose="020B0600070205080204" pitchFamily="50" charset="-128"/>
            </a:rPr>
            <a:t>％となっており、令和元年度と比較して</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％増加しているが、類似団体内平均値との比較では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％以上下回っている状況である。これは、東日本大震災からの復旧・復興事業による新規施設の増加が要因であると考えられる。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令和２年度までに復旧・復興事業が概ね完了しており、今後は類似団体内平均値に近づいていくものと考えられる。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82656</xdr:rowOff>
    </xdr:from>
    <xdr:to>
      <xdr:col>23</xdr:col>
      <xdr:colOff>136525</xdr:colOff>
      <xdr:row>28</xdr:row>
      <xdr:rowOff>12806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4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35683</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43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167746</xdr:rowOff>
    </xdr:from>
    <xdr:to>
      <xdr:col>19</xdr:col>
      <xdr:colOff>187325</xdr:colOff>
      <xdr:row>27</xdr:row>
      <xdr:rowOff>97896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3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47096</xdr:rowOff>
    </xdr:from>
    <xdr:to>
      <xdr:col>23</xdr:col>
      <xdr:colOff>85725</xdr:colOff>
      <xdr:row>27</xdr:row>
      <xdr:rowOff>133456</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447771"/>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49742</xdr:rowOff>
    </xdr:from>
    <xdr:to>
      <xdr:col>15</xdr:col>
      <xdr:colOff>187325</xdr:colOff>
      <xdr:row>28</xdr:row>
      <xdr:rowOff>151342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47096</xdr:rowOff>
    </xdr:from>
    <xdr:to>
      <xdr:col>19</xdr:col>
      <xdr:colOff>136525</xdr:colOff>
      <xdr:row>28</xdr:row>
      <xdr:rowOff>100542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3289300" y="5447771"/>
          <a:ext cx="762000" cy="22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10160</xdr:rowOff>
    </xdr:from>
    <xdr:to>
      <xdr:col>11</xdr:col>
      <xdr:colOff>187325</xdr:colOff>
      <xdr:row>28</xdr:row>
      <xdr:rowOff>111760</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60960</xdr:rowOff>
    </xdr:from>
    <xdr:to>
      <xdr:col>15</xdr:col>
      <xdr:colOff>136525</xdr:colOff>
      <xdr:row>28</xdr:row>
      <xdr:rowOff>100542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63308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151024</xdr:rowOff>
    </xdr:from>
    <xdr:to>
      <xdr:col>7</xdr:col>
      <xdr:colOff>187325</xdr:colOff>
      <xdr:row>28</xdr:row>
      <xdr:rowOff>81174</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5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30374</xdr:rowOff>
    </xdr:from>
    <xdr:to>
      <xdr:col>11</xdr:col>
      <xdr:colOff>136525</xdr:colOff>
      <xdr:row>28</xdr:row>
      <xdr:rowOff>60960</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602499"/>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114423</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1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167869</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39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128287</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97701</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326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を下回っている。主な要因としては、旧来からの起債抑制等により公債費に係る経常収支比率が低いこと、また、原子力発電所の固定資産税（償却資産分）収入がある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年度から令和６年度にかけて出島架橋建設事業を実施しており、起債の発行を毎年度行う計画としているため、今後、債務償還比率の上昇が見込まれる。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143473</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6,039
65.35
35,873,131
33,192,304
188,014
3,603,199
6,353,244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63500</xdr:rowOff>
    </xdr:from>
    <xdr:to>
      <xdr:col>24</xdr:col>
      <xdr:colOff>114300</xdr:colOff>
      <xdr:row>33</xdr:row>
      <xdr:rowOff>165100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86377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53975</xdr:rowOff>
    </xdr:from>
    <xdr:to>
      <xdr:col>20</xdr:col>
      <xdr:colOff>38100</xdr:colOff>
      <xdr:row>36</xdr:row>
      <xdr:rowOff>155575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114300</xdr:rowOff>
    </xdr:from>
    <xdr:to>
      <xdr:col>24</xdr:col>
      <xdr:colOff>63500</xdr:colOff>
      <xdr:row>36</xdr:row>
      <xdr:rowOff>104775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5772150"/>
          <a:ext cx="838200"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104775</xdr:rowOff>
    </xdr:from>
    <xdr:to>
      <xdr:col>19</xdr:col>
      <xdr:colOff>177800</xdr:colOff>
      <xdr:row>36</xdr:row>
      <xdr:rowOff>156210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2769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36</xdr:row>
      <xdr:rowOff>156210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2941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46355</xdr:rowOff>
    </xdr:from>
    <xdr:to>
      <xdr:col>6</xdr:col>
      <xdr:colOff>38100</xdr:colOff>
      <xdr:row>36</xdr:row>
      <xdr:rowOff>147955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97155</xdr:rowOff>
    </xdr:from>
    <xdr:to>
      <xdr:col>10</xdr:col>
      <xdr:colOff>114300</xdr:colOff>
      <xdr:row>36</xdr:row>
      <xdr:rowOff>121920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2693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164482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153538</xdr:rowOff>
    </xdr:from>
    <xdr:to>
      <xdr:col>55</xdr:col>
      <xdr:colOff>50800</xdr:colOff>
      <xdr:row>42</xdr:row>
      <xdr:rowOff>83688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1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154677</xdr:rowOff>
    </xdr:from>
    <xdr:to>
      <xdr:col>50</xdr:col>
      <xdr:colOff>165100</xdr:colOff>
      <xdr:row>42</xdr:row>
      <xdr:rowOff>84827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1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32888</xdr:rowOff>
    </xdr:from>
    <xdr:to>
      <xdr:col>55</xdr:col>
      <xdr:colOff>0</xdr:colOff>
      <xdr:row>42</xdr:row>
      <xdr:rowOff>34027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233788"/>
          <a:ext cx="8382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154836</xdr:rowOff>
    </xdr:from>
    <xdr:to>
      <xdr:col>46</xdr:col>
      <xdr:colOff>38100</xdr:colOff>
      <xdr:row>42</xdr:row>
      <xdr:rowOff>84986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1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34027</xdr:rowOff>
    </xdr:from>
    <xdr:to>
      <xdr:col>50</xdr:col>
      <xdr:colOff>114300</xdr:colOff>
      <xdr:row>42</xdr:row>
      <xdr:rowOff>34186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234927"/>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154916</xdr:rowOff>
    </xdr:from>
    <xdr:to>
      <xdr:col>41</xdr:col>
      <xdr:colOff>101600</xdr:colOff>
      <xdr:row>42</xdr:row>
      <xdr:rowOff>85066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1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34186</xdr:rowOff>
    </xdr:from>
    <xdr:to>
      <xdr:col>45</xdr:col>
      <xdr:colOff>177800</xdr:colOff>
      <xdr:row>42</xdr:row>
      <xdr:rowOff>34266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235086"/>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154972</xdr:rowOff>
    </xdr:from>
    <xdr:to>
      <xdr:col>36</xdr:col>
      <xdr:colOff>165100</xdr:colOff>
      <xdr:row>42</xdr:row>
      <xdr:rowOff>85122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1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34266</xdr:rowOff>
    </xdr:from>
    <xdr:to>
      <xdr:col>41</xdr:col>
      <xdr:colOff>50800</xdr:colOff>
      <xdr:row>42</xdr:row>
      <xdr:rowOff>34322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235166"/>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75954</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72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76113</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727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76193</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727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76249</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72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58601</xdr:rowOff>
    </xdr:from>
    <xdr:to>
      <xdr:col>24</xdr:col>
      <xdr:colOff>114300</xdr:colOff>
      <xdr:row>57</xdr:row>
      <xdr:rowOff>160201</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81478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968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35741</xdr:rowOff>
    </xdr:from>
    <xdr:to>
      <xdr:col>20</xdr:col>
      <xdr:colOff>38100</xdr:colOff>
      <xdr:row>57</xdr:row>
      <xdr:rowOff>137341</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86541</xdr:rowOff>
    </xdr:from>
    <xdr:to>
      <xdr:col>24</xdr:col>
      <xdr:colOff>63500</xdr:colOff>
      <xdr:row>57</xdr:row>
      <xdr:rowOff>109401</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985919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35741</xdr:rowOff>
    </xdr:from>
    <xdr:to>
      <xdr:col>15</xdr:col>
      <xdr:colOff>101600</xdr:colOff>
      <xdr:row>57</xdr:row>
      <xdr:rowOff>137341</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86541</xdr:rowOff>
    </xdr:from>
    <xdr:to>
      <xdr:col>19</xdr:col>
      <xdr:colOff>177800</xdr:colOff>
      <xdr:row>57</xdr:row>
      <xdr:rowOff>86541</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9859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11249</xdr:rowOff>
    </xdr:from>
    <xdr:to>
      <xdr:col>10</xdr:col>
      <xdr:colOff>165100</xdr:colOff>
      <xdr:row>57</xdr:row>
      <xdr:rowOff>112849</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978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62049</xdr:rowOff>
    </xdr:from>
    <xdr:to>
      <xdr:col>15</xdr:col>
      <xdr:colOff>50800</xdr:colOff>
      <xdr:row>57</xdr:row>
      <xdr:rowOff>86541</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98346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159838</xdr:rowOff>
    </xdr:from>
    <xdr:to>
      <xdr:col>6</xdr:col>
      <xdr:colOff>38100</xdr:colOff>
      <xdr:row>57</xdr:row>
      <xdr:rowOff>89988</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9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39188</xdr:rowOff>
    </xdr:from>
    <xdr:to>
      <xdr:col>10</xdr:col>
      <xdr:colOff>114300</xdr:colOff>
      <xdr:row>57</xdr:row>
      <xdr:rowOff>62049</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98118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153868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153868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129376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955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106515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953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21209</xdr:rowOff>
    </xdr:from>
    <xdr:to>
      <xdr:col>55</xdr:col>
      <xdr:colOff>50800</xdr:colOff>
      <xdr:row>63</xdr:row>
      <xdr:rowOff>122809</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107586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3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24061</xdr:rowOff>
    </xdr:from>
    <xdr:to>
      <xdr:col>50</xdr:col>
      <xdr:colOff>165100</xdr:colOff>
      <xdr:row>63</xdr:row>
      <xdr:rowOff>125661</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72009</xdr:rowOff>
    </xdr:from>
    <xdr:to>
      <xdr:col>55</xdr:col>
      <xdr:colOff>0</xdr:colOff>
      <xdr:row>63</xdr:row>
      <xdr:rowOff>74861</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873359"/>
          <a:ext cx="8382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25309</xdr:rowOff>
    </xdr:from>
    <xdr:to>
      <xdr:col>46</xdr:col>
      <xdr:colOff>38100</xdr:colOff>
      <xdr:row>63</xdr:row>
      <xdr:rowOff>126909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74861</xdr:rowOff>
    </xdr:from>
    <xdr:to>
      <xdr:col>50</xdr:col>
      <xdr:colOff>114300</xdr:colOff>
      <xdr:row>63</xdr:row>
      <xdr:rowOff>76109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876211"/>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27277</xdr:rowOff>
    </xdr:from>
    <xdr:to>
      <xdr:col>41</xdr:col>
      <xdr:colOff>101600</xdr:colOff>
      <xdr:row>63</xdr:row>
      <xdr:rowOff>128877</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76109</xdr:rowOff>
    </xdr:from>
    <xdr:to>
      <xdr:col>45</xdr:col>
      <xdr:colOff>177800</xdr:colOff>
      <xdr:row>63</xdr:row>
      <xdr:rowOff>78077</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877459"/>
          <a:ext cx="8890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28635</xdr:rowOff>
    </xdr:from>
    <xdr:to>
      <xdr:col>36</xdr:col>
      <xdr:colOff>165100</xdr:colOff>
      <xdr:row>63</xdr:row>
      <xdr:rowOff>130235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78077</xdr:rowOff>
    </xdr:from>
    <xdr:to>
      <xdr:col>41</xdr:col>
      <xdr:colOff>50800</xdr:colOff>
      <xdr:row>63</xdr:row>
      <xdr:rowOff>79435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879427"/>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116788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91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118036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91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120004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9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121362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92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19957</xdr:rowOff>
    </xdr:from>
    <xdr:to>
      <xdr:col>24</xdr:col>
      <xdr:colOff>114300</xdr:colOff>
      <xdr:row>78</xdr:row>
      <xdr:rowOff>121557</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144434</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334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144055</xdr:rowOff>
    </xdr:from>
    <xdr:to>
      <xdr:col>20</xdr:col>
      <xdr:colOff>38100</xdr:colOff>
      <xdr:row>78</xdr:row>
      <xdr:rowOff>74205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23405</xdr:rowOff>
    </xdr:from>
    <xdr:to>
      <xdr:col>24</xdr:col>
      <xdr:colOff>63500</xdr:colOff>
      <xdr:row>78</xdr:row>
      <xdr:rowOff>70757</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3396505"/>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18324</xdr:rowOff>
    </xdr:from>
    <xdr:to>
      <xdr:col>15</xdr:col>
      <xdr:colOff>101600</xdr:colOff>
      <xdr:row>78</xdr:row>
      <xdr:rowOff>119924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33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23405</xdr:rowOff>
    </xdr:from>
    <xdr:to>
      <xdr:col>19</xdr:col>
      <xdr:colOff>177800</xdr:colOff>
      <xdr:row>78</xdr:row>
      <xdr:rowOff>69124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2908300" y="1339650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127726</xdr:rowOff>
    </xdr:from>
    <xdr:to>
      <xdr:col>10</xdr:col>
      <xdr:colOff>165100</xdr:colOff>
      <xdr:row>78</xdr:row>
      <xdr:rowOff>57876</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7076</xdr:rowOff>
    </xdr:from>
    <xdr:to>
      <xdr:col>15</xdr:col>
      <xdr:colOff>50800</xdr:colOff>
      <xdr:row>78</xdr:row>
      <xdr:rowOff>69124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338017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101600</xdr:rowOff>
    </xdr:from>
    <xdr:to>
      <xdr:col>6</xdr:col>
      <xdr:colOff>38100</xdr:colOff>
      <xdr:row>78</xdr:row>
      <xdr:rowOff>31750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152400</xdr:rowOff>
    </xdr:from>
    <xdr:to>
      <xdr:col>10</xdr:col>
      <xdr:colOff>114300</xdr:colOff>
      <xdr:row>78</xdr:row>
      <xdr:rowOff>7076</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33540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90732</xdr:rowOff>
    </xdr:from>
    <xdr:ext cx="340478"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614361" y="131209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136451</xdr:rowOff>
    </xdr:from>
    <xdr:ext cx="340478"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38061" y="1316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74403</xdr:rowOff>
    </xdr:from>
    <xdr:ext cx="340478"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49061" y="1310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48277</xdr:rowOff>
    </xdr:from>
    <xdr:ext cx="340478"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60061" y="13078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72614</xdr:rowOff>
    </xdr:from>
    <xdr:to>
      <xdr:col>55</xdr:col>
      <xdr:colOff>50800</xdr:colOff>
      <xdr:row>83</xdr:row>
      <xdr:rowOff>2764</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1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95491</xdr:rowOff>
    </xdr:from>
    <xdr:ext cx="534377"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398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163047</xdr:rowOff>
    </xdr:from>
    <xdr:to>
      <xdr:col>50</xdr:col>
      <xdr:colOff>165100</xdr:colOff>
      <xdr:row>83</xdr:row>
      <xdr:rowOff>93197</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2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123414</xdr:rowOff>
    </xdr:from>
    <xdr:to>
      <xdr:col>55</xdr:col>
      <xdr:colOff>0</xdr:colOff>
      <xdr:row>83</xdr:row>
      <xdr:rowOff>42397</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9639300" y="14182314"/>
          <a:ext cx="838200" cy="9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93097</xdr:rowOff>
    </xdr:from>
    <xdr:to>
      <xdr:col>46</xdr:col>
      <xdr:colOff>38100</xdr:colOff>
      <xdr:row>85</xdr:row>
      <xdr:rowOff>23247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49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42397</xdr:rowOff>
    </xdr:from>
    <xdr:to>
      <xdr:col>50</xdr:col>
      <xdr:colOff>114300</xdr:colOff>
      <xdr:row>84</xdr:row>
      <xdr:rowOff>143897</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4272747"/>
          <a:ext cx="889000" cy="27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22870</xdr:rowOff>
    </xdr:from>
    <xdr:to>
      <xdr:col>41</xdr:col>
      <xdr:colOff>101600</xdr:colOff>
      <xdr:row>84</xdr:row>
      <xdr:rowOff>124470</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4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73670</xdr:rowOff>
    </xdr:from>
    <xdr:to>
      <xdr:col>45</xdr:col>
      <xdr:colOff>177800</xdr:colOff>
      <xdr:row>84</xdr:row>
      <xdr:rowOff>143897</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861300" y="14475470"/>
          <a:ext cx="8890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27350</xdr:rowOff>
    </xdr:from>
    <xdr:to>
      <xdr:col>36</xdr:col>
      <xdr:colOff>165100</xdr:colOff>
      <xdr:row>84</xdr:row>
      <xdr:rowOff>128950</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42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73670</xdr:rowOff>
    </xdr:from>
    <xdr:to>
      <xdr:col>41</xdr:col>
      <xdr:colOff>50800</xdr:colOff>
      <xdr:row>84</xdr:row>
      <xdr:rowOff>78150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6972300" y="14475470"/>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81</xdr:row>
      <xdr:rowOff>109724</xdr:rowOff>
    </xdr:from>
    <xdr:ext cx="534377"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59411" y="1399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39774</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27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140997</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19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145477</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20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1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35379</xdr:rowOff>
    </xdr:from>
    <xdr:to>
      <xdr:col>24</xdr:col>
      <xdr:colOff>62865</xdr:colOff>
      <xdr:row>109</xdr:row>
      <xdr:rowOff>28848</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4634865" y="17180379"/>
          <a:ext cx="0" cy="153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100-000092010000}"/>
            </a:ext>
          </a:extLst>
        </xdr:cNvPr>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153506</xdr:rowOff>
    </xdr:from>
    <xdr:ext cx="340478" cy="259045"/>
    <xdr:sp macro="" textlink="">
      <xdr:nvSpPr>
        <xdr:cNvPr id="404" name="【港湾・漁港】&#10;有形固定資産減価償却率最大値テキスト">
          <a:extLst>
            <a:ext uri="{FF2B5EF4-FFF2-40B4-BE49-F238E27FC236}">
              <a16:creationId xmlns:a16="http://schemas.microsoft.com/office/drawing/2014/main" id="{00000000-0008-0000-0100-000094010000}"/>
            </a:ext>
          </a:extLst>
        </xdr:cNvPr>
        <xdr:cNvSpPr txBox="1"/>
      </xdr:nvSpPr>
      <xdr:spPr>
        <a:xfrm>
          <a:off x="4673600" y="1695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35379</xdr:rowOff>
    </xdr:from>
    <xdr:to>
      <xdr:col>24</xdr:col>
      <xdr:colOff>152400</xdr:colOff>
      <xdr:row>100</xdr:row>
      <xdr:rowOff>35379</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4546600" y="1718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74403</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100-000096010000}"/>
            </a:ext>
          </a:extLst>
        </xdr:cNvPr>
        <xdr:cNvSpPr txBox="1"/>
      </xdr:nvSpPr>
      <xdr:spPr>
        <a:xfrm>
          <a:off x="4673600" y="1773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4584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74386</xdr:rowOff>
    </xdr:from>
    <xdr:to>
      <xdr:col>15</xdr:col>
      <xdr:colOff>101600</xdr:colOff>
      <xdr:row>105</xdr:row>
      <xdr:rowOff>4536</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2857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149498</xdr:rowOff>
    </xdr:from>
    <xdr:to>
      <xdr:col>24</xdr:col>
      <xdr:colOff>114300</xdr:colOff>
      <xdr:row>109</xdr:row>
      <xdr:rowOff>79648</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45847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64425</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100-0000A2010000}"/>
            </a:ext>
          </a:extLst>
        </xdr:cNvPr>
        <xdr:cNvSpPr txBox="1"/>
      </xdr:nvSpPr>
      <xdr:spPr>
        <a:xfrm>
          <a:off x="4673600" y="1858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47189</xdr:rowOff>
    </xdr:from>
    <xdr:ext cx="405111" cy="259045"/>
    <xdr:sp macro="" textlink="">
      <xdr:nvSpPr>
        <xdr:cNvPr id="419" name="n_1aveValue【港湾・漁港】&#10;有形固定資産減価償却率">
          <a:extLst>
            <a:ext uri="{FF2B5EF4-FFF2-40B4-BE49-F238E27FC236}">
              <a16:creationId xmlns:a16="http://schemas.microsoft.com/office/drawing/2014/main" id="{00000000-0008-0000-0100-0000A3010000}"/>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21063</xdr:rowOff>
    </xdr:from>
    <xdr:ext cx="405111" cy="259045"/>
    <xdr:sp macro="" textlink="">
      <xdr:nvSpPr>
        <xdr:cNvPr id="420" name="n_2aveValue【港湾・漁港】&#10;有形固定資産減価償却率">
          <a:extLst>
            <a:ext uri="{FF2B5EF4-FFF2-40B4-BE49-F238E27FC236}">
              <a16:creationId xmlns:a16="http://schemas.microsoft.com/office/drawing/2014/main" id="{00000000-0008-0000-0100-0000A4010000}"/>
            </a:ext>
          </a:extLst>
        </xdr:cNvPr>
        <xdr:cNvSpPr txBox="1"/>
      </xdr:nvSpPr>
      <xdr:spPr>
        <a:xfrm>
          <a:off x="2705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421" name="n_3aveValue【港湾・漁港】&#10;有形固定資産減価償却率">
          <a:extLst>
            <a:ext uri="{FF2B5EF4-FFF2-40B4-BE49-F238E27FC236}">
              <a16:creationId xmlns:a16="http://schemas.microsoft.com/office/drawing/2014/main" id="{00000000-0008-0000-0100-0000A5010000}"/>
            </a:ext>
          </a:extLst>
        </xdr:cNvPr>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25961</xdr:rowOff>
    </xdr:from>
    <xdr:ext cx="405111" cy="259045"/>
    <xdr:sp macro="" textlink="">
      <xdr:nvSpPr>
        <xdr:cNvPr id="422" name="n_4aveValue【港湾・漁港】&#10;有形固定資産減価償却率">
          <a:extLst>
            <a:ext uri="{FF2B5EF4-FFF2-40B4-BE49-F238E27FC236}">
              <a16:creationId xmlns:a16="http://schemas.microsoft.com/office/drawing/2014/main" id="{00000000-0008-0000-0100-0000A6010000}"/>
            </a:ext>
          </a:extLst>
        </xdr:cNvPr>
        <xdr:cNvSpPr txBox="1"/>
      </xdr:nvSpPr>
      <xdr:spPr>
        <a:xfrm>
          <a:off x="927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港湾・漁港】&#10;一人当たり有形固定資産（償却資産）額グラフ枠">
          <a:extLst>
            <a:ext uri="{FF2B5EF4-FFF2-40B4-BE49-F238E27FC236}">
              <a16:creationId xmlns:a16="http://schemas.microsoft.com/office/drawing/2014/main" id="{00000000-0008-0000-0100-0000B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124113</xdr:rowOff>
    </xdr:from>
    <xdr:to>
      <xdr:col>54</xdr:col>
      <xdr:colOff>189865</xdr:colOff>
      <xdr:row>107</xdr:row>
      <xdr:rowOff>131873</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0476865" y="18297813"/>
          <a:ext cx="0" cy="17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139149</xdr:rowOff>
    </xdr:from>
    <xdr:ext cx="534377" cy="259045"/>
    <xdr:sp macro="" textlink="">
      <xdr:nvSpPr>
        <xdr:cNvPr id="443" name="【港湾・漁港】&#10;一人当たり有形固定資産（償却資産）額最小値テキスト">
          <a:extLst>
            <a:ext uri="{FF2B5EF4-FFF2-40B4-BE49-F238E27FC236}">
              <a16:creationId xmlns:a16="http://schemas.microsoft.com/office/drawing/2014/main" id="{00000000-0008-0000-0100-0000BB010000}"/>
            </a:ext>
          </a:extLst>
        </xdr:cNvPr>
        <xdr:cNvSpPr txBox="1"/>
      </xdr:nvSpPr>
      <xdr:spPr>
        <a:xfrm>
          <a:off x="10515600" y="184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131873</xdr:rowOff>
    </xdr:from>
    <xdr:to>
      <xdr:col>55</xdr:col>
      <xdr:colOff>88900</xdr:colOff>
      <xdr:row>107</xdr:row>
      <xdr:rowOff>131873</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0388600" y="1847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70790</xdr:rowOff>
    </xdr:from>
    <xdr:ext cx="690189" cy="259045"/>
    <xdr:sp macro="" textlink="">
      <xdr:nvSpPr>
        <xdr:cNvPr id="445" name="【港湾・漁港】&#10;一人当たり有形固定資産（償却資産）額最大値テキスト">
          <a:extLst>
            <a:ext uri="{FF2B5EF4-FFF2-40B4-BE49-F238E27FC236}">
              <a16:creationId xmlns:a16="http://schemas.microsoft.com/office/drawing/2014/main" id="{00000000-0008-0000-0100-0000BD010000}"/>
            </a:ext>
          </a:extLst>
        </xdr:cNvPr>
        <xdr:cNvSpPr txBox="1"/>
      </xdr:nvSpPr>
      <xdr:spPr>
        <a:xfrm>
          <a:off x="10515600" y="18073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124113</xdr:rowOff>
    </xdr:from>
    <xdr:to>
      <xdr:col>55</xdr:col>
      <xdr:colOff>88900</xdr:colOff>
      <xdr:row>106</xdr:row>
      <xdr:rowOff>124113</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0388600" y="1829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12149</xdr:rowOff>
    </xdr:from>
    <xdr:ext cx="599010" cy="259045"/>
    <xdr:sp macro="" textlink="">
      <xdr:nvSpPr>
        <xdr:cNvPr id="447" name="【港湾・漁港】&#10;一人当たり有形固定資産（償却資産）額平均値テキスト">
          <a:extLst>
            <a:ext uri="{FF2B5EF4-FFF2-40B4-BE49-F238E27FC236}">
              <a16:creationId xmlns:a16="http://schemas.microsoft.com/office/drawing/2014/main" id="{00000000-0008-0000-0100-0000BF010000}"/>
            </a:ext>
          </a:extLst>
        </xdr:cNvPr>
        <xdr:cNvSpPr txBox="1"/>
      </xdr:nvSpPr>
      <xdr:spPr>
        <a:xfrm>
          <a:off x="10515600" y="18357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33722</xdr:rowOff>
    </xdr:from>
    <xdr:to>
      <xdr:col>55</xdr:col>
      <xdr:colOff>50800</xdr:colOff>
      <xdr:row>107</xdr:row>
      <xdr:rowOff>135322</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10426700" y="18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31646</xdr:rowOff>
    </xdr:from>
    <xdr:to>
      <xdr:col>50</xdr:col>
      <xdr:colOff>165100</xdr:colOff>
      <xdr:row>107</xdr:row>
      <xdr:rowOff>133246</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9588500" y="183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40906</xdr:rowOff>
    </xdr:from>
    <xdr:to>
      <xdr:col>46</xdr:col>
      <xdr:colOff>38100</xdr:colOff>
      <xdr:row>107</xdr:row>
      <xdr:rowOff>142506</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8699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26657</xdr:rowOff>
    </xdr:from>
    <xdr:to>
      <xdr:col>41</xdr:col>
      <xdr:colOff>101600</xdr:colOff>
      <xdr:row>100</xdr:row>
      <xdr:rowOff>128257</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7810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66684</xdr:rowOff>
    </xdr:from>
    <xdr:to>
      <xdr:col>36</xdr:col>
      <xdr:colOff>165100</xdr:colOff>
      <xdr:row>107</xdr:row>
      <xdr:rowOff>168284</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6921500" y="184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108190</xdr:rowOff>
    </xdr:from>
    <xdr:to>
      <xdr:col>55</xdr:col>
      <xdr:colOff>50800</xdr:colOff>
      <xdr:row>107</xdr:row>
      <xdr:rowOff>38340</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10426700" y="182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26340</xdr:rowOff>
    </xdr:from>
    <xdr:ext cx="690189" cy="259045"/>
    <xdr:sp macro="" textlink="">
      <xdr:nvSpPr>
        <xdr:cNvPr id="459" name="【港湾・漁港】&#10;一人当たり有形固定資産（償却資産）額該当値テキスト">
          <a:extLst>
            <a:ext uri="{FF2B5EF4-FFF2-40B4-BE49-F238E27FC236}">
              <a16:creationId xmlns:a16="http://schemas.microsoft.com/office/drawing/2014/main" id="{00000000-0008-0000-0100-0000CB010000}"/>
            </a:ext>
          </a:extLst>
        </xdr:cNvPr>
        <xdr:cNvSpPr txBox="1"/>
      </xdr:nvSpPr>
      <xdr:spPr>
        <a:xfrm>
          <a:off x="10515600" y="18200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149773</xdr:rowOff>
    </xdr:from>
    <xdr:ext cx="599010" cy="259045"/>
    <xdr:sp macro="" textlink="">
      <xdr:nvSpPr>
        <xdr:cNvPr id="460" name="n_1aveValue【港湾・漁港】&#10;一人当たり有形固定資産（償却資産）額">
          <a:extLst>
            <a:ext uri="{FF2B5EF4-FFF2-40B4-BE49-F238E27FC236}">
              <a16:creationId xmlns:a16="http://schemas.microsoft.com/office/drawing/2014/main" id="{00000000-0008-0000-0100-0000CC010000}"/>
            </a:ext>
          </a:extLst>
        </xdr:cNvPr>
        <xdr:cNvSpPr txBox="1"/>
      </xdr:nvSpPr>
      <xdr:spPr>
        <a:xfrm>
          <a:off x="9327095" y="181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159033</xdr:rowOff>
    </xdr:from>
    <xdr:ext cx="599010" cy="259045"/>
    <xdr:sp macro="" textlink="">
      <xdr:nvSpPr>
        <xdr:cNvPr id="461" name="n_2aveValue【港湾・漁港】&#10;一人当たり有形固定資産（償却資産）額">
          <a:extLst>
            <a:ext uri="{FF2B5EF4-FFF2-40B4-BE49-F238E27FC236}">
              <a16:creationId xmlns:a16="http://schemas.microsoft.com/office/drawing/2014/main" id="{00000000-0008-0000-0100-0000CD010000}"/>
            </a:ext>
          </a:extLst>
        </xdr:cNvPr>
        <xdr:cNvSpPr txBox="1"/>
      </xdr:nvSpPr>
      <xdr:spPr>
        <a:xfrm>
          <a:off x="8450795" y="181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54388</xdr:colOff>
      <xdr:row>98</xdr:row>
      <xdr:rowOff>144784</xdr:rowOff>
    </xdr:from>
    <xdr:ext cx="754822" cy="259045"/>
    <xdr:sp macro="" textlink="">
      <xdr:nvSpPr>
        <xdr:cNvPr id="462" name="n_3aveValue【港湾・漁港】&#10;一人当たり有形固定資産（償却資産）額">
          <a:extLst>
            <a:ext uri="{FF2B5EF4-FFF2-40B4-BE49-F238E27FC236}">
              <a16:creationId xmlns:a16="http://schemas.microsoft.com/office/drawing/2014/main" id="{00000000-0008-0000-0100-0000CE010000}"/>
            </a:ext>
          </a:extLst>
        </xdr:cNvPr>
        <xdr:cNvSpPr txBox="1"/>
      </xdr:nvSpPr>
      <xdr:spPr>
        <a:xfrm>
          <a:off x="7483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13361</xdr:rowOff>
    </xdr:from>
    <xdr:ext cx="599010" cy="259045"/>
    <xdr:sp macro="" textlink="">
      <xdr:nvSpPr>
        <xdr:cNvPr id="463" name="n_4aveValue【港湾・漁港】&#10;一人当たり有形固定資産（償却資産）額">
          <a:extLst>
            <a:ext uri="{FF2B5EF4-FFF2-40B4-BE49-F238E27FC236}">
              <a16:creationId xmlns:a16="http://schemas.microsoft.com/office/drawing/2014/main" id="{00000000-0008-0000-0100-0000CF010000}"/>
            </a:ext>
          </a:extLst>
        </xdr:cNvPr>
        <xdr:cNvSpPr txBox="1"/>
      </xdr:nvSpPr>
      <xdr:spPr>
        <a:xfrm>
          <a:off x="6672795" y="1818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認定こども園・幼稚園・保育所】&#10;有形固定資産減価償却率グラフ枠">
          <a:extLst>
            <a:ext uri="{FF2B5EF4-FFF2-40B4-BE49-F238E27FC236}">
              <a16:creationId xmlns:a16="http://schemas.microsoft.com/office/drawing/2014/main" id="{00000000-0008-0000-0100-0000E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0" name="【認定こども園・幼稚園・保育所】&#10;有形固定資産減価償却率最小値テキスト">
          <a:extLst>
            <a:ext uri="{FF2B5EF4-FFF2-40B4-BE49-F238E27FC236}">
              <a16:creationId xmlns:a16="http://schemas.microsoft.com/office/drawing/2014/main" id="{00000000-0008-0000-0100-0000EA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92" name="【認定こども園・幼稚園・保育所】&#10;有形固定資産減価償却率最大値テキスト">
          <a:extLst>
            <a:ext uri="{FF2B5EF4-FFF2-40B4-BE49-F238E27FC236}">
              <a16:creationId xmlns:a16="http://schemas.microsoft.com/office/drawing/2014/main" id="{00000000-0008-0000-0100-0000EC010000}"/>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94" name="【認定こども園・幼稚園・保育所】&#10;有形固定資産減価償却率平均値テキスト">
          <a:extLst>
            <a:ext uri="{FF2B5EF4-FFF2-40B4-BE49-F238E27FC236}">
              <a16:creationId xmlns:a16="http://schemas.microsoft.com/office/drawing/2014/main" id="{00000000-0008-0000-0100-0000EE010000}"/>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72753</xdr:rowOff>
    </xdr:from>
    <xdr:to>
      <xdr:col>85</xdr:col>
      <xdr:colOff>177800</xdr:colOff>
      <xdr:row>36</xdr:row>
      <xdr:rowOff>2903</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162687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95630</xdr:rowOff>
    </xdr:from>
    <xdr:ext cx="405111" cy="259045"/>
    <xdr:sp macro="" textlink="">
      <xdr:nvSpPr>
        <xdr:cNvPr id="506" name="【認定こども園・幼稚園・保育所】&#10;有形固定資産減価償却率該当値テキスト">
          <a:extLst>
            <a:ext uri="{FF2B5EF4-FFF2-40B4-BE49-F238E27FC236}">
              <a16:creationId xmlns:a16="http://schemas.microsoft.com/office/drawing/2014/main" id="{00000000-0008-0000-0100-0000FA010000}"/>
            </a:ext>
          </a:extLst>
        </xdr:cNvPr>
        <xdr:cNvSpPr txBox="1"/>
      </xdr:nvSpPr>
      <xdr:spPr>
        <a:xfrm>
          <a:off x="16357600" y="592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22134</xdr:rowOff>
    </xdr:from>
    <xdr:to>
      <xdr:col>81</xdr:col>
      <xdr:colOff>101600</xdr:colOff>
      <xdr:row>41</xdr:row>
      <xdr:rowOff>123734</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154305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41</xdr:row>
      <xdr:rowOff>72934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5481300" y="6124303"/>
          <a:ext cx="838200" cy="97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22134</xdr:rowOff>
    </xdr:from>
    <xdr:to>
      <xdr:col>76</xdr:col>
      <xdr:colOff>165100</xdr:colOff>
      <xdr:row>41</xdr:row>
      <xdr:rowOff>123734</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145415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72934</xdr:rowOff>
    </xdr:from>
    <xdr:to>
      <xdr:col>81</xdr:col>
      <xdr:colOff>50800</xdr:colOff>
      <xdr:row>41</xdr:row>
      <xdr:rowOff>72934</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4592300" y="7102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164193</xdr:rowOff>
    </xdr:from>
    <xdr:to>
      <xdr:col>72</xdr:col>
      <xdr:colOff>38100</xdr:colOff>
      <xdr:row>41</xdr:row>
      <xdr:rowOff>94343</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3652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43543</xdr:rowOff>
    </xdr:from>
    <xdr:to>
      <xdr:col>76</xdr:col>
      <xdr:colOff>114300</xdr:colOff>
      <xdr:row>41</xdr:row>
      <xdr:rowOff>72934</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3703300" y="70729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134801</xdr:rowOff>
    </xdr:from>
    <xdr:to>
      <xdr:col>67</xdr:col>
      <xdr:colOff>101600</xdr:colOff>
      <xdr:row>41</xdr:row>
      <xdr:rowOff>64951</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2763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14151</xdr:rowOff>
    </xdr:from>
    <xdr:to>
      <xdr:col>71</xdr:col>
      <xdr:colOff>177800</xdr:colOff>
      <xdr:row>41</xdr:row>
      <xdr:rowOff>43543</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814300" y="70436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515" name="n_1aveValue【認定こども園・幼稚園・保育所】&#10;有形固定資産減価償却率">
          <a:extLst>
            <a:ext uri="{FF2B5EF4-FFF2-40B4-BE49-F238E27FC236}">
              <a16:creationId xmlns:a16="http://schemas.microsoft.com/office/drawing/2014/main" id="{00000000-0008-0000-0100-000003020000}"/>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516" name="n_2aveValue【認定こども園・幼稚園・保育所】&#10;有形固定資産減価償却率">
          <a:extLst>
            <a:ext uri="{FF2B5EF4-FFF2-40B4-BE49-F238E27FC236}">
              <a16:creationId xmlns:a16="http://schemas.microsoft.com/office/drawing/2014/main" id="{00000000-0008-0000-0100-000004020000}"/>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517" name="n_3aveValue【認定こども園・幼稚園・保育所】&#10;有形固定資産減価償却率">
          <a:extLst>
            <a:ext uri="{FF2B5EF4-FFF2-40B4-BE49-F238E27FC236}">
              <a16:creationId xmlns:a16="http://schemas.microsoft.com/office/drawing/2014/main" id="{00000000-0008-0000-0100-000005020000}"/>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518" name="n_4aveValue【認定こども園・幼稚園・保育所】&#10;有形固定資産減価償却率">
          <a:extLst>
            <a:ext uri="{FF2B5EF4-FFF2-40B4-BE49-F238E27FC236}">
              <a16:creationId xmlns:a16="http://schemas.microsoft.com/office/drawing/2014/main" id="{00000000-0008-0000-0100-000006020000}"/>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114861</xdr:rowOff>
    </xdr:from>
    <xdr:ext cx="405111" cy="259045"/>
    <xdr:sp macro="" textlink="">
      <xdr:nvSpPr>
        <xdr:cNvPr id="519" name="n_1mainValue【認定こども園・幼稚園・保育所】&#10;有形固定資産減価償却率">
          <a:extLst>
            <a:ext uri="{FF2B5EF4-FFF2-40B4-BE49-F238E27FC236}">
              <a16:creationId xmlns:a16="http://schemas.microsoft.com/office/drawing/2014/main" id="{00000000-0008-0000-0100-000007020000}"/>
            </a:ext>
          </a:extLst>
        </xdr:cNvPr>
        <xdr:cNvSpPr txBox="1"/>
      </xdr:nvSpPr>
      <xdr:spPr>
        <a:xfrm>
          <a:off x="15266044" y="714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114861</xdr:rowOff>
    </xdr:from>
    <xdr:ext cx="405111" cy="259045"/>
    <xdr:sp macro="" textlink="">
      <xdr:nvSpPr>
        <xdr:cNvPr id="520" name="n_2mainValue【認定こども園・幼稚園・保育所】&#10;有形固定資産減価償却率">
          <a:extLst>
            <a:ext uri="{FF2B5EF4-FFF2-40B4-BE49-F238E27FC236}">
              <a16:creationId xmlns:a16="http://schemas.microsoft.com/office/drawing/2014/main" id="{00000000-0008-0000-0100-000008020000}"/>
            </a:ext>
          </a:extLst>
        </xdr:cNvPr>
        <xdr:cNvSpPr txBox="1"/>
      </xdr:nvSpPr>
      <xdr:spPr>
        <a:xfrm>
          <a:off x="14389744" y="714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85470</xdr:rowOff>
    </xdr:from>
    <xdr:ext cx="405111" cy="259045"/>
    <xdr:sp macro="" textlink="">
      <xdr:nvSpPr>
        <xdr:cNvPr id="521" name="n_3mainValue【認定こども園・幼稚園・保育所】&#10;有形固定資産減価償却率">
          <a:extLst>
            <a:ext uri="{FF2B5EF4-FFF2-40B4-BE49-F238E27FC236}">
              <a16:creationId xmlns:a16="http://schemas.microsoft.com/office/drawing/2014/main" id="{00000000-0008-0000-0100-000009020000}"/>
            </a:ext>
          </a:extLst>
        </xdr:cNvPr>
        <xdr:cNvSpPr txBox="1"/>
      </xdr:nvSpPr>
      <xdr:spPr>
        <a:xfrm>
          <a:off x="135007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56078</xdr:rowOff>
    </xdr:from>
    <xdr:ext cx="405111" cy="259045"/>
    <xdr:sp macro="" textlink="">
      <xdr:nvSpPr>
        <xdr:cNvPr id="522" name="n_4mainValue【認定こども園・幼稚園・保育所】&#10;有形固定資産減価償却率">
          <a:extLst>
            <a:ext uri="{FF2B5EF4-FFF2-40B4-BE49-F238E27FC236}">
              <a16:creationId xmlns:a16="http://schemas.microsoft.com/office/drawing/2014/main" id="{00000000-0008-0000-0100-00000A020000}"/>
            </a:ext>
          </a:extLst>
        </xdr:cNvPr>
        <xdr:cNvSpPr txBox="1"/>
      </xdr:nvSpPr>
      <xdr:spPr>
        <a:xfrm>
          <a:off x="12611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a:extLst>
            <a:ext uri="{FF2B5EF4-FFF2-40B4-BE49-F238E27FC236}">
              <a16:creationId xmlns:a16="http://schemas.microsoft.com/office/drawing/2014/main" id="{00000000-0008-0000-0100-00002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49" name="【認定こども園・幼稚園・保育所】&#10;一人当たり面積最小値テキスト">
          <a:extLst>
            <a:ext uri="{FF2B5EF4-FFF2-40B4-BE49-F238E27FC236}">
              <a16:creationId xmlns:a16="http://schemas.microsoft.com/office/drawing/2014/main" id="{00000000-0008-0000-0100-00002502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551" name="【認定こども園・幼稚園・保育所】&#10;一人当たり面積最大値テキスト">
          <a:extLst>
            <a:ext uri="{FF2B5EF4-FFF2-40B4-BE49-F238E27FC236}">
              <a16:creationId xmlns:a16="http://schemas.microsoft.com/office/drawing/2014/main" id="{00000000-0008-0000-0100-00002702000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553" name="【認定こども園・幼稚園・保育所】&#10;一人当たり面積平均値テキスト">
          <a:extLst>
            <a:ext uri="{FF2B5EF4-FFF2-40B4-BE49-F238E27FC236}">
              <a16:creationId xmlns:a16="http://schemas.microsoft.com/office/drawing/2014/main" id="{00000000-0008-0000-0100-000029020000}"/>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2110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25417</xdr:rowOff>
    </xdr:from>
    <xdr:ext cx="469744" cy="259045"/>
    <xdr:sp macro="" textlink="">
      <xdr:nvSpPr>
        <xdr:cNvPr id="565" name="【認定こども園・幼稚園・保育所】&#10;一人当たり面積該当値テキスト">
          <a:extLst>
            <a:ext uri="{FF2B5EF4-FFF2-40B4-BE49-F238E27FC236}">
              <a16:creationId xmlns:a16="http://schemas.microsoft.com/office/drawing/2014/main" id="{00000000-0008-0000-0100-000035020000}"/>
            </a:ext>
          </a:extLst>
        </xdr:cNvPr>
        <xdr:cNvSpPr txBox="1"/>
      </xdr:nvSpPr>
      <xdr:spPr>
        <a:xfrm>
          <a:off x="22199600"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15603</xdr:rowOff>
    </xdr:from>
    <xdr:to>
      <xdr:col>112</xdr:col>
      <xdr:colOff>38100</xdr:colOff>
      <xdr:row>40</xdr:row>
      <xdr:rowOff>117203</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21272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53340</xdr:rowOff>
    </xdr:from>
    <xdr:to>
      <xdr:col>116</xdr:col>
      <xdr:colOff>63500</xdr:colOff>
      <xdr:row>40</xdr:row>
      <xdr:rowOff>66403</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1323300" y="6568440"/>
          <a:ext cx="8382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20501</xdr:rowOff>
    </xdr:from>
    <xdr:to>
      <xdr:col>107</xdr:col>
      <xdr:colOff>101600</xdr:colOff>
      <xdr:row>40</xdr:row>
      <xdr:rowOff>122101</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20383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66403</xdr:rowOff>
    </xdr:from>
    <xdr:to>
      <xdr:col>111</xdr:col>
      <xdr:colOff>177800</xdr:colOff>
      <xdr:row>40</xdr:row>
      <xdr:rowOff>71301</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20434300" y="692440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27033</xdr:rowOff>
    </xdr:from>
    <xdr:to>
      <xdr:col>102</xdr:col>
      <xdr:colOff>165100</xdr:colOff>
      <xdr:row>40</xdr:row>
      <xdr:rowOff>128633</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19494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71301</xdr:rowOff>
    </xdr:from>
    <xdr:to>
      <xdr:col>107</xdr:col>
      <xdr:colOff>50800</xdr:colOff>
      <xdr:row>40</xdr:row>
      <xdr:rowOff>77833</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19545300" y="692930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33565</xdr:rowOff>
    </xdr:from>
    <xdr:to>
      <xdr:col>98</xdr:col>
      <xdr:colOff>38100</xdr:colOff>
      <xdr:row>40</xdr:row>
      <xdr:rowOff>135165</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18605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77833</xdr:rowOff>
    </xdr:from>
    <xdr:to>
      <xdr:col>102</xdr:col>
      <xdr:colOff>114300</xdr:colOff>
      <xdr:row>40</xdr:row>
      <xdr:rowOff>84365</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flipV="1">
          <a:off x="18656300" y="693583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74" name="n_1aveValue【認定こども園・幼稚園・保育所】&#10;一人当たり面積">
          <a:extLst>
            <a:ext uri="{FF2B5EF4-FFF2-40B4-BE49-F238E27FC236}">
              <a16:creationId xmlns:a16="http://schemas.microsoft.com/office/drawing/2014/main" id="{00000000-0008-0000-0100-00003E020000}"/>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75" name="n_2aveValue【認定こども園・幼稚園・保育所】&#10;一人当たり面積">
          <a:extLst>
            <a:ext uri="{FF2B5EF4-FFF2-40B4-BE49-F238E27FC236}">
              <a16:creationId xmlns:a16="http://schemas.microsoft.com/office/drawing/2014/main" id="{00000000-0008-0000-0100-00003F020000}"/>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76" name="n_3aveValue【認定こども園・幼稚園・保育所】&#10;一人当たり面積">
          <a:extLst>
            <a:ext uri="{FF2B5EF4-FFF2-40B4-BE49-F238E27FC236}">
              <a16:creationId xmlns:a16="http://schemas.microsoft.com/office/drawing/2014/main" id="{00000000-0008-0000-0100-000040020000}"/>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77" name="n_4aveValue【認定こども園・幼稚園・保育所】&#10;一人当たり面積">
          <a:extLst>
            <a:ext uri="{FF2B5EF4-FFF2-40B4-BE49-F238E27FC236}">
              <a16:creationId xmlns:a16="http://schemas.microsoft.com/office/drawing/2014/main" id="{00000000-0008-0000-0100-000041020000}"/>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108330</xdr:rowOff>
    </xdr:from>
    <xdr:ext cx="469744" cy="259045"/>
    <xdr:sp macro="" textlink="">
      <xdr:nvSpPr>
        <xdr:cNvPr id="578" name="n_1mainValue【認定こども園・幼稚園・保育所】&#10;一人当たり面積">
          <a:extLst>
            <a:ext uri="{FF2B5EF4-FFF2-40B4-BE49-F238E27FC236}">
              <a16:creationId xmlns:a16="http://schemas.microsoft.com/office/drawing/2014/main" id="{00000000-0008-0000-0100-000042020000}"/>
            </a:ext>
          </a:extLst>
        </xdr:cNvPr>
        <xdr:cNvSpPr txBox="1"/>
      </xdr:nvSpPr>
      <xdr:spPr>
        <a:xfrm>
          <a:off x="210757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113228</xdr:rowOff>
    </xdr:from>
    <xdr:ext cx="469744" cy="259045"/>
    <xdr:sp macro="" textlink="">
      <xdr:nvSpPr>
        <xdr:cNvPr id="579" name="n_2mainValue【認定こども園・幼稚園・保育所】&#10;一人当たり面積">
          <a:extLst>
            <a:ext uri="{FF2B5EF4-FFF2-40B4-BE49-F238E27FC236}">
              <a16:creationId xmlns:a16="http://schemas.microsoft.com/office/drawing/2014/main" id="{00000000-0008-0000-0100-000043020000}"/>
            </a:ext>
          </a:extLst>
        </xdr:cNvPr>
        <xdr:cNvSpPr txBox="1"/>
      </xdr:nvSpPr>
      <xdr:spPr>
        <a:xfrm>
          <a:off x="20199427" y="697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119760</xdr:rowOff>
    </xdr:from>
    <xdr:ext cx="469744" cy="259045"/>
    <xdr:sp macro="" textlink="">
      <xdr:nvSpPr>
        <xdr:cNvPr id="580" name="n_3mainValue【認定こども園・幼稚園・保育所】&#10;一人当たり面積">
          <a:extLst>
            <a:ext uri="{FF2B5EF4-FFF2-40B4-BE49-F238E27FC236}">
              <a16:creationId xmlns:a16="http://schemas.microsoft.com/office/drawing/2014/main" id="{00000000-0008-0000-0100-000044020000}"/>
            </a:ext>
          </a:extLst>
        </xdr:cNvPr>
        <xdr:cNvSpPr txBox="1"/>
      </xdr:nvSpPr>
      <xdr:spPr>
        <a:xfrm>
          <a:off x="19310427" y="697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126292</xdr:rowOff>
    </xdr:from>
    <xdr:ext cx="469744" cy="259045"/>
    <xdr:sp macro="" textlink="">
      <xdr:nvSpPr>
        <xdr:cNvPr id="581" name="n_4mainValue【認定こども園・幼稚園・保育所】&#10;一人当たり面積">
          <a:extLst>
            <a:ext uri="{FF2B5EF4-FFF2-40B4-BE49-F238E27FC236}">
              <a16:creationId xmlns:a16="http://schemas.microsoft.com/office/drawing/2014/main" id="{00000000-0008-0000-0100-000045020000}"/>
            </a:ext>
          </a:extLst>
        </xdr:cNvPr>
        <xdr:cNvSpPr txBox="1"/>
      </xdr:nvSpPr>
      <xdr:spPr>
        <a:xfrm>
          <a:off x="18421427" y="698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学校施設】&#10;有形固定資産減価償却率グラフ枠">
          <a:extLst>
            <a:ext uri="{FF2B5EF4-FFF2-40B4-BE49-F238E27FC236}">
              <a16:creationId xmlns:a16="http://schemas.microsoft.com/office/drawing/2014/main" id="{00000000-0008-0000-0100-00005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608" name="【学校施設】&#10;有形固定資産減価償却率最小値テキスト">
          <a:extLst>
            <a:ext uri="{FF2B5EF4-FFF2-40B4-BE49-F238E27FC236}">
              <a16:creationId xmlns:a16="http://schemas.microsoft.com/office/drawing/2014/main" id="{00000000-0008-0000-0100-000060020000}"/>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10" name="【学校施設】&#10;有形固定資産減価償却率最大値テキスト">
          <a:extLst>
            <a:ext uri="{FF2B5EF4-FFF2-40B4-BE49-F238E27FC236}">
              <a16:creationId xmlns:a16="http://schemas.microsoft.com/office/drawing/2014/main" id="{00000000-0008-0000-0100-00006202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612" name="【学校施設】&#10;有形固定資産減価償却率平均値テキスト">
          <a:extLst>
            <a:ext uri="{FF2B5EF4-FFF2-40B4-BE49-F238E27FC236}">
              <a16:creationId xmlns:a16="http://schemas.microsoft.com/office/drawing/2014/main" id="{00000000-0008-0000-0100-000064020000}"/>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35741</xdr:rowOff>
    </xdr:from>
    <xdr:to>
      <xdr:col>85</xdr:col>
      <xdr:colOff>177800</xdr:colOff>
      <xdr:row>57</xdr:row>
      <xdr:rowOff>137341</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62687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58618</xdr:rowOff>
    </xdr:from>
    <xdr:ext cx="405111" cy="259045"/>
    <xdr:sp macro="" textlink="">
      <xdr:nvSpPr>
        <xdr:cNvPr id="624" name="【学校施設】&#10;有形固定資産減価償却率該当値テキスト">
          <a:extLst>
            <a:ext uri="{FF2B5EF4-FFF2-40B4-BE49-F238E27FC236}">
              <a16:creationId xmlns:a16="http://schemas.microsoft.com/office/drawing/2014/main" id="{00000000-0008-0000-0100-000070020000}"/>
            </a:ext>
          </a:extLst>
        </xdr:cNvPr>
        <xdr:cNvSpPr txBox="1"/>
      </xdr:nvSpPr>
      <xdr:spPr>
        <a:xfrm>
          <a:off x="16357600" y="965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168003</xdr:rowOff>
    </xdr:from>
    <xdr:to>
      <xdr:col>81</xdr:col>
      <xdr:colOff>101600</xdr:colOff>
      <xdr:row>63</xdr:row>
      <xdr:rowOff>98153</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5430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86541</xdr:rowOff>
    </xdr:from>
    <xdr:to>
      <xdr:col>85</xdr:col>
      <xdr:colOff>127000</xdr:colOff>
      <xdr:row>63</xdr:row>
      <xdr:rowOff>47353</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5481300" y="9859191"/>
          <a:ext cx="838200" cy="98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168003</xdr:rowOff>
    </xdr:from>
    <xdr:to>
      <xdr:col>76</xdr:col>
      <xdr:colOff>165100</xdr:colOff>
      <xdr:row>63</xdr:row>
      <xdr:rowOff>98153</xdr:rowOff>
    </xdr:to>
    <xdr:sp macro="" textlink="">
      <xdr:nvSpPr>
        <xdr:cNvPr id="627" name="楕円 626">
          <a:extLst>
            <a:ext uri="{FF2B5EF4-FFF2-40B4-BE49-F238E27FC236}">
              <a16:creationId xmlns:a16="http://schemas.microsoft.com/office/drawing/2014/main" id="{00000000-0008-0000-0100-000073020000}"/>
            </a:ext>
          </a:extLst>
        </xdr:cNvPr>
        <xdr:cNvSpPr/>
      </xdr:nvSpPr>
      <xdr:spPr>
        <a:xfrm>
          <a:off x="14541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47353</xdr:rowOff>
    </xdr:from>
    <xdr:to>
      <xdr:col>81</xdr:col>
      <xdr:colOff>50800</xdr:colOff>
      <xdr:row>63</xdr:row>
      <xdr:rowOff>47353</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4592300" y="108487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140244</xdr:rowOff>
    </xdr:from>
    <xdr:to>
      <xdr:col>72</xdr:col>
      <xdr:colOff>38100</xdr:colOff>
      <xdr:row>63</xdr:row>
      <xdr:rowOff>70394</xdr:rowOff>
    </xdr:to>
    <xdr:sp macro="" textlink="">
      <xdr:nvSpPr>
        <xdr:cNvPr id="629" name="楕円 628">
          <a:extLst>
            <a:ext uri="{FF2B5EF4-FFF2-40B4-BE49-F238E27FC236}">
              <a16:creationId xmlns:a16="http://schemas.microsoft.com/office/drawing/2014/main" id="{00000000-0008-0000-0100-000075020000}"/>
            </a:ext>
          </a:extLst>
        </xdr:cNvPr>
        <xdr:cNvSpPr/>
      </xdr:nvSpPr>
      <xdr:spPr>
        <a:xfrm>
          <a:off x="13652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19594</xdr:rowOff>
    </xdr:from>
    <xdr:to>
      <xdr:col>76</xdr:col>
      <xdr:colOff>114300</xdr:colOff>
      <xdr:row>63</xdr:row>
      <xdr:rowOff>47353</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3703300" y="108209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112485</xdr:rowOff>
    </xdr:from>
    <xdr:to>
      <xdr:col>67</xdr:col>
      <xdr:colOff>101600</xdr:colOff>
      <xdr:row>63</xdr:row>
      <xdr:rowOff>42635</xdr:rowOff>
    </xdr:to>
    <xdr:sp macro="" textlink="">
      <xdr:nvSpPr>
        <xdr:cNvPr id="631" name="楕円 630">
          <a:extLst>
            <a:ext uri="{FF2B5EF4-FFF2-40B4-BE49-F238E27FC236}">
              <a16:creationId xmlns:a16="http://schemas.microsoft.com/office/drawing/2014/main" id="{00000000-0008-0000-0100-000077020000}"/>
            </a:ext>
          </a:extLst>
        </xdr:cNvPr>
        <xdr:cNvSpPr/>
      </xdr:nvSpPr>
      <xdr:spPr>
        <a:xfrm>
          <a:off x="12763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163285</xdr:rowOff>
    </xdr:from>
    <xdr:to>
      <xdr:col>71</xdr:col>
      <xdr:colOff>177800</xdr:colOff>
      <xdr:row>63</xdr:row>
      <xdr:rowOff>19594</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814300" y="107931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633" name="n_1aveValue【学校施設】&#10;有形固定資産減価償却率">
          <a:extLst>
            <a:ext uri="{FF2B5EF4-FFF2-40B4-BE49-F238E27FC236}">
              <a16:creationId xmlns:a16="http://schemas.microsoft.com/office/drawing/2014/main" id="{00000000-0008-0000-0100-000079020000}"/>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634" name="n_2aveValue【学校施設】&#10;有形固定資産減価償却率">
          <a:extLst>
            <a:ext uri="{FF2B5EF4-FFF2-40B4-BE49-F238E27FC236}">
              <a16:creationId xmlns:a16="http://schemas.microsoft.com/office/drawing/2014/main" id="{00000000-0008-0000-0100-00007A020000}"/>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635" name="n_3aveValue【学校施設】&#10;有形固定資産減価償却率">
          <a:extLst>
            <a:ext uri="{FF2B5EF4-FFF2-40B4-BE49-F238E27FC236}">
              <a16:creationId xmlns:a16="http://schemas.microsoft.com/office/drawing/2014/main" id="{00000000-0008-0000-0100-00007B02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636" name="n_4aveValue【学校施設】&#10;有形固定資産減価償却率">
          <a:extLst>
            <a:ext uri="{FF2B5EF4-FFF2-40B4-BE49-F238E27FC236}">
              <a16:creationId xmlns:a16="http://schemas.microsoft.com/office/drawing/2014/main" id="{00000000-0008-0000-0100-00007C02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89280</xdr:rowOff>
    </xdr:from>
    <xdr:ext cx="405111" cy="259045"/>
    <xdr:sp macro="" textlink="">
      <xdr:nvSpPr>
        <xdr:cNvPr id="637" name="n_1mainValue【学校施設】&#10;有形固定資産減価償却率">
          <a:extLst>
            <a:ext uri="{FF2B5EF4-FFF2-40B4-BE49-F238E27FC236}">
              <a16:creationId xmlns:a16="http://schemas.microsoft.com/office/drawing/2014/main" id="{00000000-0008-0000-0100-00007D020000}"/>
            </a:ext>
          </a:extLst>
        </xdr:cNvPr>
        <xdr:cNvSpPr txBox="1"/>
      </xdr:nvSpPr>
      <xdr:spPr>
        <a:xfrm>
          <a:off x="152660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89280</xdr:rowOff>
    </xdr:from>
    <xdr:ext cx="405111" cy="259045"/>
    <xdr:sp macro="" textlink="">
      <xdr:nvSpPr>
        <xdr:cNvPr id="638" name="n_2mainValue【学校施設】&#10;有形固定資産減価償却率">
          <a:extLst>
            <a:ext uri="{FF2B5EF4-FFF2-40B4-BE49-F238E27FC236}">
              <a16:creationId xmlns:a16="http://schemas.microsoft.com/office/drawing/2014/main" id="{00000000-0008-0000-0100-00007E020000}"/>
            </a:ext>
          </a:extLst>
        </xdr:cNvPr>
        <xdr:cNvSpPr txBox="1"/>
      </xdr:nvSpPr>
      <xdr:spPr>
        <a:xfrm>
          <a:off x="143897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61521</xdr:rowOff>
    </xdr:from>
    <xdr:ext cx="405111" cy="259045"/>
    <xdr:sp macro="" textlink="">
      <xdr:nvSpPr>
        <xdr:cNvPr id="639" name="n_3mainValue【学校施設】&#10;有形固定資産減価償却率">
          <a:extLst>
            <a:ext uri="{FF2B5EF4-FFF2-40B4-BE49-F238E27FC236}">
              <a16:creationId xmlns:a16="http://schemas.microsoft.com/office/drawing/2014/main" id="{00000000-0008-0000-0100-00007F020000}"/>
            </a:ext>
          </a:extLst>
        </xdr:cNvPr>
        <xdr:cNvSpPr txBox="1"/>
      </xdr:nvSpPr>
      <xdr:spPr>
        <a:xfrm>
          <a:off x="13500744" y="108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33762</xdr:rowOff>
    </xdr:from>
    <xdr:ext cx="405111" cy="259045"/>
    <xdr:sp macro="" textlink="">
      <xdr:nvSpPr>
        <xdr:cNvPr id="640" name="n_4mainValue【学校施設】&#10;有形固定資産減価償却率">
          <a:extLst>
            <a:ext uri="{FF2B5EF4-FFF2-40B4-BE49-F238E27FC236}">
              <a16:creationId xmlns:a16="http://schemas.microsoft.com/office/drawing/2014/main" id="{00000000-0008-0000-0100-000080020000}"/>
            </a:ext>
          </a:extLst>
        </xdr:cNvPr>
        <xdr:cNvSpPr txBox="1"/>
      </xdr:nvSpPr>
      <xdr:spPr>
        <a:xfrm>
          <a:off x="12611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学校施設】&#10;一人当たり面積グラフ枠">
          <a:extLst>
            <a:ext uri="{FF2B5EF4-FFF2-40B4-BE49-F238E27FC236}">
              <a16:creationId xmlns:a16="http://schemas.microsoft.com/office/drawing/2014/main" id="{00000000-0008-0000-0100-00009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665" name="【学校施設】&#10;一人当たり面積最小値テキスト">
          <a:extLst>
            <a:ext uri="{FF2B5EF4-FFF2-40B4-BE49-F238E27FC236}">
              <a16:creationId xmlns:a16="http://schemas.microsoft.com/office/drawing/2014/main" id="{00000000-0008-0000-0100-000099020000}"/>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667" name="【学校施設】&#10;一人当たり面積最大値テキスト">
          <a:extLst>
            <a:ext uri="{FF2B5EF4-FFF2-40B4-BE49-F238E27FC236}">
              <a16:creationId xmlns:a16="http://schemas.microsoft.com/office/drawing/2014/main" id="{00000000-0008-0000-0100-00009B020000}"/>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669" name="【学校施設】&#10;一人当たり面積平均値テキスト">
          <a:extLst>
            <a:ext uri="{FF2B5EF4-FFF2-40B4-BE49-F238E27FC236}">
              <a16:creationId xmlns:a16="http://schemas.microsoft.com/office/drawing/2014/main" id="{00000000-0008-0000-0100-00009D020000}"/>
            </a:ext>
          </a:extLst>
        </xdr:cNvPr>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21819</xdr:rowOff>
    </xdr:from>
    <xdr:to>
      <xdr:col>116</xdr:col>
      <xdr:colOff>114300</xdr:colOff>
      <xdr:row>63</xdr:row>
      <xdr:rowOff>123419</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22110700" y="1082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44696</xdr:rowOff>
    </xdr:from>
    <xdr:ext cx="469744" cy="259045"/>
    <xdr:sp macro="" textlink="">
      <xdr:nvSpPr>
        <xdr:cNvPr id="681" name="【学校施設】&#10;一人当たり面積該当値テキスト">
          <a:extLst>
            <a:ext uri="{FF2B5EF4-FFF2-40B4-BE49-F238E27FC236}">
              <a16:creationId xmlns:a16="http://schemas.microsoft.com/office/drawing/2014/main" id="{00000000-0008-0000-0100-0000A9020000}"/>
            </a:ext>
          </a:extLst>
        </xdr:cNvPr>
        <xdr:cNvSpPr txBox="1"/>
      </xdr:nvSpPr>
      <xdr:spPr>
        <a:xfrm>
          <a:off x="22199600" y="1067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105029</xdr:rowOff>
    </xdr:from>
    <xdr:to>
      <xdr:col>112</xdr:col>
      <xdr:colOff>38100</xdr:colOff>
      <xdr:row>64</xdr:row>
      <xdr:rowOff>35179</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21272500" y="109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72619</xdr:rowOff>
    </xdr:from>
    <xdr:to>
      <xdr:col>116</xdr:col>
      <xdr:colOff>63500</xdr:colOff>
      <xdr:row>63</xdr:row>
      <xdr:rowOff>155829</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flipV="1">
          <a:off x="21323300" y="10873969"/>
          <a:ext cx="8382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106210</xdr:rowOff>
    </xdr:from>
    <xdr:to>
      <xdr:col>107</xdr:col>
      <xdr:colOff>101600</xdr:colOff>
      <xdr:row>64</xdr:row>
      <xdr:rowOff>36360</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20383500" y="109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155829</xdr:rowOff>
    </xdr:from>
    <xdr:to>
      <xdr:col>111</xdr:col>
      <xdr:colOff>177800</xdr:colOff>
      <xdr:row>63</xdr:row>
      <xdr:rowOff>157010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20434300" y="10957179"/>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108077</xdr:rowOff>
    </xdr:from>
    <xdr:to>
      <xdr:col>102</xdr:col>
      <xdr:colOff>165100</xdr:colOff>
      <xdr:row>64</xdr:row>
      <xdr:rowOff>38227</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9494500" y="109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157010</xdr:rowOff>
    </xdr:from>
    <xdr:to>
      <xdr:col>107</xdr:col>
      <xdr:colOff>50800</xdr:colOff>
      <xdr:row>63</xdr:row>
      <xdr:rowOff>158877</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19545300" y="10958360"/>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109372</xdr:rowOff>
    </xdr:from>
    <xdr:to>
      <xdr:col>98</xdr:col>
      <xdr:colOff>38100</xdr:colOff>
      <xdr:row>64</xdr:row>
      <xdr:rowOff>39522</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8605500" y="109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158877</xdr:rowOff>
    </xdr:from>
    <xdr:to>
      <xdr:col>102</xdr:col>
      <xdr:colOff>114300</xdr:colOff>
      <xdr:row>63</xdr:row>
      <xdr:rowOff>160172</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18656300" y="1096022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90" name="n_1aveValue【学校施設】&#10;一人当たり面積">
          <a:extLst>
            <a:ext uri="{FF2B5EF4-FFF2-40B4-BE49-F238E27FC236}">
              <a16:creationId xmlns:a16="http://schemas.microsoft.com/office/drawing/2014/main" id="{00000000-0008-0000-0100-0000B2020000}"/>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91" name="n_2aveValue【学校施設】&#10;一人当たり面積">
          <a:extLst>
            <a:ext uri="{FF2B5EF4-FFF2-40B4-BE49-F238E27FC236}">
              <a16:creationId xmlns:a16="http://schemas.microsoft.com/office/drawing/2014/main" id="{00000000-0008-0000-0100-0000B3020000}"/>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92" name="n_3aveValue【学校施設】&#10;一人当たり面積">
          <a:extLst>
            <a:ext uri="{FF2B5EF4-FFF2-40B4-BE49-F238E27FC236}">
              <a16:creationId xmlns:a16="http://schemas.microsoft.com/office/drawing/2014/main" id="{00000000-0008-0000-0100-0000B4020000}"/>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93" name="n_4aveValue【学校施設】&#10;一人当たり面積">
          <a:extLst>
            <a:ext uri="{FF2B5EF4-FFF2-40B4-BE49-F238E27FC236}">
              <a16:creationId xmlns:a16="http://schemas.microsoft.com/office/drawing/2014/main" id="{00000000-0008-0000-0100-0000B5020000}"/>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26306</xdr:rowOff>
    </xdr:from>
    <xdr:ext cx="469744" cy="259045"/>
    <xdr:sp macro="" textlink="">
      <xdr:nvSpPr>
        <xdr:cNvPr id="694" name="n_1mainValue【学校施設】&#10;一人当たり面積">
          <a:extLst>
            <a:ext uri="{FF2B5EF4-FFF2-40B4-BE49-F238E27FC236}">
              <a16:creationId xmlns:a16="http://schemas.microsoft.com/office/drawing/2014/main" id="{00000000-0008-0000-0100-0000B6020000}"/>
            </a:ext>
          </a:extLst>
        </xdr:cNvPr>
        <xdr:cNvSpPr txBox="1"/>
      </xdr:nvSpPr>
      <xdr:spPr>
        <a:xfrm>
          <a:off x="21075727" y="1099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27487</xdr:rowOff>
    </xdr:from>
    <xdr:ext cx="469744" cy="259045"/>
    <xdr:sp macro="" textlink="">
      <xdr:nvSpPr>
        <xdr:cNvPr id="695" name="n_2mainValue【学校施設】&#10;一人当たり面積">
          <a:extLst>
            <a:ext uri="{FF2B5EF4-FFF2-40B4-BE49-F238E27FC236}">
              <a16:creationId xmlns:a16="http://schemas.microsoft.com/office/drawing/2014/main" id="{00000000-0008-0000-0100-0000B7020000}"/>
            </a:ext>
          </a:extLst>
        </xdr:cNvPr>
        <xdr:cNvSpPr txBox="1"/>
      </xdr:nvSpPr>
      <xdr:spPr>
        <a:xfrm>
          <a:off x="20199427" y="1100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29354</xdr:rowOff>
    </xdr:from>
    <xdr:ext cx="469744" cy="259045"/>
    <xdr:sp macro="" textlink="">
      <xdr:nvSpPr>
        <xdr:cNvPr id="696" name="n_3mainValue【学校施設】&#10;一人当たり面積">
          <a:extLst>
            <a:ext uri="{FF2B5EF4-FFF2-40B4-BE49-F238E27FC236}">
              <a16:creationId xmlns:a16="http://schemas.microsoft.com/office/drawing/2014/main" id="{00000000-0008-0000-0100-0000B8020000}"/>
            </a:ext>
          </a:extLst>
        </xdr:cNvPr>
        <xdr:cNvSpPr txBox="1"/>
      </xdr:nvSpPr>
      <xdr:spPr>
        <a:xfrm>
          <a:off x="19310427" y="1100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30649</xdr:rowOff>
    </xdr:from>
    <xdr:ext cx="469744" cy="259045"/>
    <xdr:sp macro="" textlink="">
      <xdr:nvSpPr>
        <xdr:cNvPr id="697" name="n_4mainValue【学校施設】&#10;一人当たり面積">
          <a:extLst>
            <a:ext uri="{FF2B5EF4-FFF2-40B4-BE49-F238E27FC236}">
              <a16:creationId xmlns:a16="http://schemas.microsoft.com/office/drawing/2014/main" id="{00000000-0008-0000-0100-0000B9020000}"/>
            </a:ext>
          </a:extLst>
        </xdr:cNvPr>
        <xdr:cNvSpPr txBox="1"/>
      </xdr:nvSpPr>
      <xdr:spPr>
        <a:xfrm>
          <a:off x="18421427" y="1100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道路における有形固定資産減価償却率は類似団体内平均値を下回っている。これは、東日本大震災からの復旧・復興事業による道路の新設整備を行っているものであり、令和２年度までに復旧・復興事業が概ね完了しており、有形固定資産減価償却率は上昇していく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橋りょう・トンネルにおける有形固定資産減価償却率は類似団体内平均値を下回っている状況であるが、復旧・復興事業が概ね完了しており、上昇傾向である。公営住宅における有形固定資産減価償却率は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％と対前年度で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％上昇しているが、類似団体内平均値を大きく下回っている状況である。これは、町内の公営住宅を平成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年度で全て建て替えを実施していること及び震災後の災害公営住宅の整備によるものであり、今後上昇していくものと思われる。港湾・漁港に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ついては、東日本大震災により漁港台帳が流出していたが、令和２年度に台帳を再整備している。</a:t>
          </a:r>
          <a:r>
            <a:rPr kumimoji="1" lang="ja-JP" altLang="en-US" sz="1300">
              <a:latin typeface="ＭＳ Ｐゴシック" panose="020B0600070205080204" pitchFamily="50" charset="-128"/>
              <a:ea typeface="ＭＳ Ｐゴシック" panose="020B0600070205080204" pitchFamily="50" charset="-128"/>
            </a:rPr>
            <a:t>認定こども園・幼稚園・保育所における有形固定資産減価償却率が令和２年度で</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と対前年度で</a:t>
          </a:r>
          <a:r>
            <a:rPr kumimoji="1" lang="en-US" altLang="ja-JP" sz="1300">
              <a:latin typeface="ＭＳ Ｐゴシック" panose="020B0600070205080204" pitchFamily="50" charset="-128"/>
              <a:ea typeface="ＭＳ Ｐゴシック" panose="020B0600070205080204" pitchFamily="50" charset="-128"/>
            </a:rPr>
            <a:t>59.9%</a:t>
          </a:r>
          <a:r>
            <a:rPr kumimoji="1" lang="ja-JP" altLang="en-US" sz="1300">
              <a:latin typeface="ＭＳ Ｐゴシック" panose="020B0600070205080204" pitchFamily="50" charset="-128"/>
              <a:ea typeface="ＭＳ Ｐゴシック" panose="020B0600070205080204" pitchFamily="50" charset="-128"/>
            </a:rPr>
            <a:t>減少しているが、これは、東日本大震災で被災した保育所を復旧整備したことによるものであり、一人当たり面積についても</a:t>
          </a:r>
          <a:r>
            <a:rPr kumimoji="1" lang="en-US" altLang="ja-JP" sz="1300">
              <a:latin typeface="ＭＳ Ｐゴシック" panose="020B0600070205080204" pitchFamily="50" charset="-128"/>
              <a:ea typeface="ＭＳ Ｐゴシック" panose="020B0600070205080204" pitchFamily="50" charset="-128"/>
            </a:rPr>
            <a:t>0.218</a:t>
          </a:r>
          <a:r>
            <a:rPr kumimoji="1" lang="ja-JP" altLang="en-US" sz="1300">
              <a:latin typeface="ＭＳ Ｐゴシック" panose="020B0600070205080204" pitchFamily="50" charset="-128"/>
              <a:ea typeface="ＭＳ Ｐゴシック" panose="020B0600070205080204" pitchFamily="50" charset="-128"/>
            </a:rPr>
            <a:t>㎡増加している。学校施設における有形固定資産減価償却率については新たに小中一貫校を整備したことにより大幅に減少し、類似団体内平均値を下回っている状況である。一人当たり面積についても新たに小中一貫校を整備したことにより増加しており、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6,039
65.35
35,873,131
33,192,304
188,014
3,603,199
6,353,244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62</xdr:row>
      <xdr:rowOff>22860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6108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101600</xdr:rowOff>
    </xdr:from>
    <xdr:to>
      <xdr:col>15</xdr:col>
      <xdr:colOff>101600</xdr:colOff>
      <xdr:row>62</xdr:row>
      <xdr:rowOff>31750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152400</xdr:rowOff>
    </xdr:from>
    <xdr:to>
      <xdr:col>19</xdr:col>
      <xdr:colOff>177800</xdr:colOff>
      <xdr:row>61</xdr:row>
      <xdr:rowOff>152400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61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61</xdr:row>
      <xdr:rowOff>152400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61</xdr:row>
      <xdr:rowOff>110490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52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22877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152417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2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200-000081000000}"/>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200-000083000000}"/>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200-000085000000}"/>
            </a:ext>
          </a:extLst>
        </xdr:cNvPr>
        <xdr:cNvSpPr txBox="1"/>
      </xdr:nvSpPr>
      <xdr:spPr>
        <a:xfrm>
          <a:off x="10515600" y="10603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119279</xdr:rowOff>
    </xdr:from>
    <xdr:to>
      <xdr:col>55</xdr:col>
      <xdr:colOff>50800</xdr:colOff>
      <xdr:row>62</xdr:row>
      <xdr:rowOff>49429</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0426700" y="105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142156</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10515600" y="104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129337</xdr:rowOff>
    </xdr:from>
    <xdr:to>
      <xdr:col>50</xdr:col>
      <xdr:colOff>165100</xdr:colOff>
      <xdr:row>62</xdr:row>
      <xdr:rowOff>59487</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9588500" y="1058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170079</xdr:rowOff>
    </xdr:from>
    <xdr:to>
      <xdr:col>55</xdr:col>
      <xdr:colOff>0</xdr:colOff>
      <xdr:row>62</xdr:row>
      <xdr:rowOff>8687</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9639300" y="10628529"/>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133452</xdr:rowOff>
    </xdr:from>
    <xdr:to>
      <xdr:col>46</xdr:col>
      <xdr:colOff>38100</xdr:colOff>
      <xdr:row>62</xdr:row>
      <xdr:rowOff>63602</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8699500" y="10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8687</xdr:rowOff>
    </xdr:from>
    <xdr:to>
      <xdr:col>50</xdr:col>
      <xdr:colOff>114300</xdr:colOff>
      <xdr:row>62</xdr:row>
      <xdr:rowOff>12802</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8750300" y="1063858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140309</xdr:rowOff>
    </xdr:from>
    <xdr:to>
      <xdr:col>41</xdr:col>
      <xdr:colOff>101600</xdr:colOff>
      <xdr:row>62</xdr:row>
      <xdr:rowOff>70459</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7810500" y="105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12802</xdr:rowOff>
    </xdr:from>
    <xdr:to>
      <xdr:col>45</xdr:col>
      <xdr:colOff>177800</xdr:colOff>
      <xdr:row>62</xdr:row>
      <xdr:rowOff>19659</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7861300" y="1064270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144882</xdr:rowOff>
    </xdr:from>
    <xdr:to>
      <xdr:col>36</xdr:col>
      <xdr:colOff>165100</xdr:colOff>
      <xdr:row>62</xdr:row>
      <xdr:rowOff>75032</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6921500" y="106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19659</xdr:rowOff>
    </xdr:from>
    <xdr:to>
      <xdr:col>41</xdr:col>
      <xdr:colOff>50800</xdr:colOff>
      <xdr:row>62</xdr:row>
      <xdr:rowOff>24232</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6972300" y="1064955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117822</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200-00009A000000}"/>
            </a:ext>
          </a:extLst>
        </xdr:cNvPr>
        <xdr:cNvSpPr txBox="1"/>
      </xdr:nvSpPr>
      <xdr:spPr>
        <a:xfrm>
          <a:off x="9391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200-00009B000000}"/>
            </a:ext>
          </a:extLst>
        </xdr:cNvPr>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200-00009C000000}"/>
            </a:ext>
          </a:extLst>
        </xdr:cNvPr>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67530</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200-00009D000000}"/>
            </a:ext>
          </a:extLst>
        </xdr:cNvPr>
        <xdr:cNvSpPr txBox="1"/>
      </xdr:nvSpPr>
      <xdr:spPr>
        <a:xfrm>
          <a:off x="67374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76014</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200-00009E000000}"/>
            </a:ext>
          </a:extLst>
        </xdr:cNvPr>
        <xdr:cNvSpPr txBox="1"/>
      </xdr:nvSpPr>
      <xdr:spPr>
        <a:xfrm>
          <a:off x="9391727" y="1036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80129</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200-00009F000000}"/>
            </a:ext>
          </a:extLst>
        </xdr:cNvPr>
        <xdr:cNvSpPr txBox="1"/>
      </xdr:nvSpPr>
      <xdr:spPr>
        <a:xfrm>
          <a:off x="8515427" y="1036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86986</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200-0000A0000000}"/>
            </a:ext>
          </a:extLst>
        </xdr:cNvPr>
        <xdr:cNvSpPr txBox="1"/>
      </xdr:nvSpPr>
      <xdr:spPr>
        <a:xfrm>
          <a:off x="7626427" y="103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91559</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200-0000A1000000}"/>
            </a:ext>
          </a:extLst>
        </xdr:cNvPr>
        <xdr:cNvSpPr txBox="1"/>
      </xdr:nvSpPr>
      <xdr:spPr>
        <a:xfrm>
          <a:off x="6737427" y="1037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a:extLst>
            <a:ext uri="{FF2B5EF4-FFF2-40B4-BE49-F238E27FC236}">
              <a16:creationId xmlns:a16="http://schemas.microsoft.com/office/drawing/2014/main" id="{00000000-0008-0000-0200-0000D9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19" name="【一般廃棄物処理施設】&#10;有形固定資産減価償却率最小値テキスト">
          <a:extLst>
            <a:ext uri="{FF2B5EF4-FFF2-40B4-BE49-F238E27FC236}">
              <a16:creationId xmlns:a16="http://schemas.microsoft.com/office/drawing/2014/main" id="{00000000-0008-0000-0200-0000DB00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221" name="【一般廃棄物処理施設】&#10;有形固定資産減価償却率最大値テキスト">
          <a:extLst>
            <a:ext uri="{FF2B5EF4-FFF2-40B4-BE49-F238E27FC236}">
              <a16:creationId xmlns:a16="http://schemas.microsoft.com/office/drawing/2014/main" id="{00000000-0008-0000-0200-0000DD000000}"/>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223" name="【一般廃棄物処理施設】&#10;有形固定資産減価償却率平均値テキスト">
          <a:extLst>
            <a:ext uri="{FF2B5EF4-FFF2-40B4-BE49-F238E27FC236}">
              <a16:creationId xmlns:a16="http://schemas.microsoft.com/office/drawing/2014/main" id="{00000000-0008-0000-0200-0000DF000000}"/>
            </a:ext>
          </a:extLst>
        </xdr:cNvPr>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78740</xdr:rowOff>
    </xdr:from>
    <xdr:to>
      <xdr:col>85</xdr:col>
      <xdr:colOff>177800</xdr:colOff>
      <xdr:row>41</xdr:row>
      <xdr:rowOff>8890</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16268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57167</xdr:rowOff>
    </xdr:from>
    <xdr:ext cx="405111" cy="259045"/>
    <xdr:sp macro="" textlink="">
      <xdr:nvSpPr>
        <xdr:cNvPr id="235" name="【一般廃棄物処理施設】&#10;有形固定資産減価償却率該当値テキスト">
          <a:extLst>
            <a:ext uri="{FF2B5EF4-FFF2-40B4-BE49-F238E27FC236}">
              <a16:creationId xmlns:a16="http://schemas.microsoft.com/office/drawing/2014/main" id="{00000000-0008-0000-0200-0000EB000000}"/>
            </a:ext>
          </a:extLst>
        </xdr:cNvPr>
        <xdr:cNvSpPr txBox="1"/>
      </xdr:nvSpPr>
      <xdr:spPr>
        <a:xfrm>
          <a:off x="16357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40</xdr:row>
      <xdr:rowOff>129540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5481300" y="6934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76200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1459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141605</xdr:rowOff>
    </xdr:from>
    <xdr:to>
      <xdr:col>72</xdr:col>
      <xdr:colOff>38100</xdr:colOff>
      <xdr:row>40</xdr:row>
      <xdr:rowOff>71755</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13652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20955</xdr:rowOff>
    </xdr:from>
    <xdr:to>
      <xdr:col>76</xdr:col>
      <xdr:colOff>114300</xdr:colOff>
      <xdr:row>40</xdr:row>
      <xdr:rowOff>76200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3703300" y="68789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88265</xdr:rowOff>
    </xdr:from>
    <xdr:to>
      <xdr:col>67</xdr:col>
      <xdr:colOff>101600</xdr:colOff>
      <xdr:row>40</xdr:row>
      <xdr:rowOff>18415</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2763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139065</xdr:rowOff>
    </xdr:from>
    <xdr:to>
      <xdr:col>71</xdr:col>
      <xdr:colOff>177800</xdr:colOff>
      <xdr:row>40</xdr:row>
      <xdr:rowOff>20955</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2814300" y="68256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244" name="n_1aveValue【一般廃棄物処理施設】&#10;有形固定資産減価償却率">
          <a:extLst>
            <a:ext uri="{FF2B5EF4-FFF2-40B4-BE49-F238E27FC236}">
              <a16:creationId xmlns:a16="http://schemas.microsoft.com/office/drawing/2014/main" id="{00000000-0008-0000-0200-0000F4000000}"/>
            </a:ext>
          </a:extLst>
        </xdr:cNvPr>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245" name="n_2aveValue【一般廃棄物処理施設】&#10;有形固定資産減価償却率">
          <a:extLst>
            <a:ext uri="{FF2B5EF4-FFF2-40B4-BE49-F238E27FC236}">
              <a16:creationId xmlns:a16="http://schemas.microsoft.com/office/drawing/2014/main" id="{00000000-0008-0000-0200-0000F5000000}"/>
            </a:ext>
          </a:extLst>
        </xdr:cNvPr>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246" name="n_3aveValue【一般廃棄物処理施設】&#10;有形固定資産減価償却率">
          <a:extLst>
            <a:ext uri="{FF2B5EF4-FFF2-40B4-BE49-F238E27FC236}">
              <a16:creationId xmlns:a16="http://schemas.microsoft.com/office/drawing/2014/main" id="{00000000-0008-0000-0200-0000F6000000}"/>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247" name="n_4aveValue【一般廃棄物処理施設】&#10;有形固定資産減価償却率">
          <a:extLst>
            <a:ext uri="{FF2B5EF4-FFF2-40B4-BE49-F238E27FC236}">
              <a16:creationId xmlns:a16="http://schemas.microsoft.com/office/drawing/2014/main" id="{00000000-0008-0000-0200-0000F7000000}"/>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248" name="n_1mainValue【一般廃棄物処理施設】&#10;有形固定資産減価償却率">
          <a:extLst>
            <a:ext uri="{FF2B5EF4-FFF2-40B4-BE49-F238E27FC236}">
              <a16:creationId xmlns:a16="http://schemas.microsoft.com/office/drawing/2014/main" id="{00000000-0008-0000-0200-0000F8000000}"/>
            </a:ext>
          </a:extLst>
        </xdr:cNvPr>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249" name="n_2mainValue【一般廃棄物処理施設】&#10;有形固定資産減価償却率">
          <a:extLst>
            <a:ext uri="{FF2B5EF4-FFF2-40B4-BE49-F238E27FC236}">
              <a16:creationId xmlns:a16="http://schemas.microsoft.com/office/drawing/2014/main" id="{00000000-0008-0000-0200-0000F9000000}"/>
            </a:ext>
          </a:extLst>
        </xdr:cNvPr>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62882</xdr:rowOff>
    </xdr:from>
    <xdr:ext cx="405111" cy="259045"/>
    <xdr:sp macro="" textlink="">
      <xdr:nvSpPr>
        <xdr:cNvPr id="250" name="n_3mainValue【一般廃棄物処理施設】&#10;有形固定資産減価償却率">
          <a:extLst>
            <a:ext uri="{FF2B5EF4-FFF2-40B4-BE49-F238E27FC236}">
              <a16:creationId xmlns:a16="http://schemas.microsoft.com/office/drawing/2014/main" id="{00000000-0008-0000-0200-0000FA000000}"/>
            </a:ext>
          </a:extLst>
        </xdr:cNvPr>
        <xdr:cNvSpPr txBox="1"/>
      </xdr:nvSpPr>
      <xdr:spPr>
        <a:xfrm>
          <a:off x="13500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9542</xdr:rowOff>
    </xdr:from>
    <xdr:ext cx="405111" cy="259045"/>
    <xdr:sp macro="" textlink="">
      <xdr:nvSpPr>
        <xdr:cNvPr id="251" name="n_4mainValue【一般廃棄物処理施設】&#10;有形固定資産減価償却率">
          <a:extLst>
            <a:ext uri="{FF2B5EF4-FFF2-40B4-BE49-F238E27FC236}">
              <a16:creationId xmlns:a16="http://schemas.microsoft.com/office/drawing/2014/main" id="{00000000-0008-0000-0200-0000FB000000}"/>
            </a:ext>
          </a:extLst>
        </xdr:cNvPr>
        <xdr:cNvSpPr txBox="1"/>
      </xdr:nvSpPr>
      <xdr:spPr>
        <a:xfrm>
          <a:off x="1261174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a:extLst>
            <a:ext uri="{FF2B5EF4-FFF2-40B4-BE49-F238E27FC236}">
              <a16:creationId xmlns:a16="http://schemas.microsoft.com/office/drawing/2014/main" id="{00000000-0008-0000-0200-00001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276" name="【一般廃棄物処理施設】&#10;一人当たり有形固定資産（償却資産）額最小値テキスト">
          <a:extLst>
            <a:ext uri="{FF2B5EF4-FFF2-40B4-BE49-F238E27FC236}">
              <a16:creationId xmlns:a16="http://schemas.microsoft.com/office/drawing/2014/main" id="{00000000-0008-0000-0200-000014010000}"/>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278" name="【一般廃棄物処理施設】&#10;一人当たり有形固定資産（償却資産）額最大値テキスト">
          <a:extLst>
            <a:ext uri="{FF2B5EF4-FFF2-40B4-BE49-F238E27FC236}">
              <a16:creationId xmlns:a16="http://schemas.microsoft.com/office/drawing/2014/main" id="{00000000-0008-0000-0200-000016010000}"/>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280" name="【一般廃棄物処理施設】&#10;一人当たり有形固定資産（償却資産）額平均値テキスト">
          <a:extLst>
            <a:ext uri="{FF2B5EF4-FFF2-40B4-BE49-F238E27FC236}">
              <a16:creationId xmlns:a16="http://schemas.microsoft.com/office/drawing/2014/main" id="{00000000-0008-0000-0200-000018010000}"/>
            </a:ext>
          </a:extLst>
        </xdr:cNvPr>
        <xdr:cNvSpPr txBox="1"/>
      </xdr:nvSpPr>
      <xdr:spPr>
        <a:xfrm>
          <a:off x="22199600" y="6988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117470</xdr:rowOff>
    </xdr:from>
    <xdr:to>
      <xdr:col>116</xdr:col>
      <xdr:colOff>114300</xdr:colOff>
      <xdr:row>41</xdr:row>
      <xdr:rowOff>47620</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22110700" y="69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140347</xdr:rowOff>
    </xdr:from>
    <xdr:ext cx="599010" cy="259045"/>
    <xdr:sp macro="" textlink="">
      <xdr:nvSpPr>
        <xdr:cNvPr id="292" name="【一般廃棄物処理施設】&#10;一人当たり有形固定資産（償却資産）額該当値テキスト">
          <a:extLst>
            <a:ext uri="{FF2B5EF4-FFF2-40B4-BE49-F238E27FC236}">
              <a16:creationId xmlns:a16="http://schemas.microsoft.com/office/drawing/2014/main" id="{00000000-0008-0000-0200-000024010000}"/>
            </a:ext>
          </a:extLst>
        </xdr:cNvPr>
        <xdr:cNvSpPr txBox="1"/>
      </xdr:nvSpPr>
      <xdr:spPr>
        <a:xfrm>
          <a:off x="22199600" y="682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123571</xdr:rowOff>
    </xdr:from>
    <xdr:to>
      <xdr:col>112</xdr:col>
      <xdr:colOff>38100</xdr:colOff>
      <xdr:row>41</xdr:row>
      <xdr:rowOff>53721</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21272500" y="69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168270</xdr:rowOff>
    </xdr:from>
    <xdr:to>
      <xdr:col>116</xdr:col>
      <xdr:colOff>63500</xdr:colOff>
      <xdr:row>41</xdr:row>
      <xdr:rowOff>2921</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21323300" y="7026270"/>
          <a:ext cx="838200" cy="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126240</xdr:rowOff>
    </xdr:from>
    <xdr:to>
      <xdr:col>107</xdr:col>
      <xdr:colOff>101600</xdr:colOff>
      <xdr:row>41</xdr:row>
      <xdr:rowOff>56390</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20383500" y="6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2921</xdr:rowOff>
    </xdr:from>
    <xdr:to>
      <xdr:col>111</xdr:col>
      <xdr:colOff>177800</xdr:colOff>
      <xdr:row>41</xdr:row>
      <xdr:rowOff>5590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20434300" y="7032371"/>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130451</xdr:rowOff>
    </xdr:from>
    <xdr:to>
      <xdr:col>102</xdr:col>
      <xdr:colOff>165100</xdr:colOff>
      <xdr:row>41</xdr:row>
      <xdr:rowOff>60601</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19494500" y="69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5590</xdr:rowOff>
    </xdr:from>
    <xdr:to>
      <xdr:col>107</xdr:col>
      <xdr:colOff>50800</xdr:colOff>
      <xdr:row>41</xdr:row>
      <xdr:rowOff>9801</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flipV="1">
          <a:off x="19545300" y="7035040"/>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133358</xdr:rowOff>
    </xdr:from>
    <xdr:to>
      <xdr:col>98</xdr:col>
      <xdr:colOff>38100</xdr:colOff>
      <xdr:row>41</xdr:row>
      <xdr:rowOff>63508</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18605500" y="69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9801</xdr:rowOff>
    </xdr:from>
    <xdr:to>
      <xdr:col>102</xdr:col>
      <xdr:colOff>114300</xdr:colOff>
      <xdr:row>41</xdr:row>
      <xdr:rowOff>12708</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18656300" y="7039251"/>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67904</xdr:rowOff>
    </xdr:from>
    <xdr:ext cx="599010" cy="259045"/>
    <xdr:sp macro="" textlink="">
      <xdr:nvSpPr>
        <xdr:cNvPr id="301" name="n_1aveValue【一般廃棄物処理施設】&#10;一人当たり有形固定資産（償却資産）額">
          <a:extLst>
            <a:ext uri="{FF2B5EF4-FFF2-40B4-BE49-F238E27FC236}">
              <a16:creationId xmlns:a16="http://schemas.microsoft.com/office/drawing/2014/main" id="{00000000-0008-0000-0200-00002D010000}"/>
            </a:ext>
          </a:extLst>
        </xdr:cNvPr>
        <xdr:cNvSpPr txBox="1"/>
      </xdr:nvSpPr>
      <xdr:spPr>
        <a:xfrm>
          <a:off x="21011095" y="709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90233</xdr:rowOff>
    </xdr:from>
    <xdr:ext cx="599010" cy="259045"/>
    <xdr:sp macro="" textlink="">
      <xdr:nvSpPr>
        <xdr:cNvPr id="302" name="n_2aveValue【一般廃棄物処理施設】&#10;一人当たり有形固定資産（償却資産）額">
          <a:extLst>
            <a:ext uri="{FF2B5EF4-FFF2-40B4-BE49-F238E27FC236}">
              <a16:creationId xmlns:a16="http://schemas.microsoft.com/office/drawing/2014/main" id="{00000000-0008-0000-0200-00002E010000}"/>
            </a:ext>
          </a:extLst>
        </xdr:cNvPr>
        <xdr:cNvSpPr txBox="1"/>
      </xdr:nvSpPr>
      <xdr:spPr>
        <a:xfrm>
          <a:off x="20134795" y="711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303" name="n_3aveValue【一般廃棄物処理施設】&#10;一人当たり有形固定資産（償却資産）額">
          <a:extLst>
            <a:ext uri="{FF2B5EF4-FFF2-40B4-BE49-F238E27FC236}">
              <a16:creationId xmlns:a16="http://schemas.microsoft.com/office/drawing/2014/main" id="{00000000-0008-0000-0200-00002F010000}"/>
            </a:ext>
          </a:extLst>
        </xdr:cNvPr>
        <xdr:cNvSpPr txBox="1"/>
      </xdr:nvSpPr>
      <xdr:spPr>
        <a:xfrm>
          <a:off x="19245795" y="71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304" name="n_4aveValue【一般廃棄物処理施設】&#10;一人当たり有形固定資産（償却資産）額">
          <a:extLst>
            <a:ext uri="{FF2B5EF4-FFF2-40B4-BE49-F238E27FC236}">
              <a16:creationId xmlns:a16="http://schemas.microsoft.com/office/drawing/2014/main" id="{00000000-0008-0000-0200-000030010000}"/>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70248</xdr:rowOff>
    </xdr:from>
    <xdr:ext cx="599010" cy="259045"/>
    <xdr:sp macro="" textlink="">
      <xdr:nvSpPr>
        <xdr:cNvPr id="305" name="n_1mainValue【一般廃棄物処理施設】&#10;一人当たり有形固定資産（償却資産）額">
          <a:extLst>
            <a:ext uri="{FF2B5EF4-FFF2-40B4-BE49-F238E27FC236}">
              <a16:creationId xmlns:a16="http://schemas.microsoft.com/office/drawing/2014/main" id="{00000000-0008-0000-0200-000031010000}"/>
            </a:ext>
          </a:extLst>
        </xdr:cNvPr>
        <xdr:cNvSpPr txBox="1"/>
      </xdr:nvSpPr>
      <xdr:spPr>
        <a:xfrm>
          <a:off x="21011095" y="675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72917</xdr:rowOff>
    </xdr:from>
    <xdr:ext cx="599010" cy="259045"/>
    <xdr:sp macro="" textlink="">
      <xdr:nvSpPr>
        <xdr:cNvPr id="306" name="n_2mainValue【一般廃棄物処理施設】&#10;一人当たり有形固定資産（償却資産）額">
          <a:extLst>
            <a:ext uri="{FF2B5EF4-FFF2-40B4-BE49-F238E27FC236}">
              <a16:creationId xmlns:a16="http://schemas.microsoft.com/office/drawing/2014/main" id="{00000000-0008-0000-0200-000032010000}"/>
            </a:ext>
          </a:extLst>
        </xdr:cNvPr>
        <xdr:cNvSpPr txBox="1"/>
      </xdr:nvSpPr>
      <xdr:spPr>
        <a:xfrm>
          <a:off x="20134795" y="675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77128</xdr:rowOff>
    </xdr:from>
    <xdr:ext cx="599010" cy="259045"/>
    <xdr:sp macro="" textlink="">
      <xdr:nvSpPr>
        <xdr:cNvPr id="307" name="n_3mainValue【一般廃棄物処理施設】&#10;一人当たり有形固定資産（償却資産）額">
          <a:extLst>
            <a:ext uri="{FF2B5EF4-FFF2-40B4-BE49-F238E27FC236}">
              <a16:creationId xmlns:a16="http://schemas.microsoft.com/office/drawing/2014/main" id="{00000000-0008-0000-0200-000033010000}"/>
            </a:ext>
          </a:extLst>
        </xdr:cNvPr>
        <xdr:cNvSpPr txBox="1"/>
      </xdr:nvSpPr>
      <xdr:spPr>
        <a:xfrm>
          <a:off x="19245795" y="676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54635</xdr:rowOff>
    </xdr:from>
    <xdr:ext cx="599010" cy="259045"/>
    <xdr:sp macro="" textlink="">
      <xdr:nvSpPr>
        <xdr:cNvPr id="308" name="n_4mainValue【一般廃棄物処理施設】&#10;一人当たり有形固定資産（償却資産）額">
          <a:extLst>
            <a:ext uri="{FF2B5EF4-FFF2-40B4-BE49-F238E27FC236}">
              <a16:creationId xmlns:a16="http://schemas.microsoft.com/office/drawing/2014/main" id="{00000000-0008-0000-0200-000034010000}"/>
            </a:ext>
          </a:extLst>
        </xdr:cNvPr>
        <xdr:cNvSpPr txBox="1"/>
      </xdr:nvSpPr>
      <xdr:spPr>
        <a:xfrm>
          <a:off x="18356795" y="708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8" name="【消防施設】&#10;有形固定資産減価償却率グラフ枠">
          <a:extLst>
            <a:ext uri="{FF2B5EF4-FFF2-40B4-BE49-F238E27FC236}">
              <a16:creationId xmlns:a16="http://schemas.microsoft.com/office/drawing/2014/main" id="{00000000-0008-0000-0200-00005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350" name="【消防施設】&#10;有形固定資産減価償却率最小値テキスト">
          <a:extLst>
            <a:ext uri="{FF2B5EF4-FFF2-40B4-BE49-F238E27FC236}">
              <a16:creationId xmlns:a16="http://schemas.microsoft.com/office/drawing/2014/main" id="{00000000-0008-0000-0200-00005E010000}"/>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352" name="【消防施設】&#10;有形固定資産減価償却率最大値テキスト">
          <a:extLst>
            <a:ext uri="{FF2B5EF4-FFF2-40B4-BE49-F238E27FC236}">
              <a16:creationId xmlns:a16="http://schemas.microsoft.com/office/drawing/2014/main" id="{00000000-0008-0000-0200-000060010000}"/>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354" name="【消防施設】&#10;有形固定資産減価償却率平均値テキスト">
          <a:extLst>
            <a:ext uri="{FF2B5EF4-FFF2-40B4-BE49-F238E27FC236}">
              <a16:creationId xmlns:a16="http://schemas.microsoft.com/office/drawing/2014/main" id="{00000000-0008-0000-0200-000062010000}"/>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118745</xdr:rowOff>
    </xdr:from>
    <xdr:to>
      <xdr:col>85</xdr:col>
      <xdr:colOff>177800</xdr:colOff>
      <xdr:row>79</xdr:row>
      <xdr:rowOff>48895</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162687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141622</xdr:rowOff>
    </xdr:from>
    <xdr:ext cx="405111" cy="259045"/>
    <xdr:sp macro="" textlink="">
      <xdr:nvSpPr>
        <xdr:cNvPr id="366" name="【消防施設】&#10;有形固定資産減価償却率該当値テキスト">
          <a:extLst>
            <a:ext uri="{FF2B5EF4-FFF2-40B4-BE49-F238E27FC236}">
              <a16:creationId xmlns:a16="http://schemas.microsoft.com/office/drawing/2014/main" id="{00000000-0008-0000-0200-00006E010000}"/>
            </a:ext>
          </a:extLst>
        </xdr:cNvPr>
        <xdr:cNvSpPr txBox="1"/>
      </xdr:nvSpPr>
      <xdr:spPr>
        <a:xfrm>
          <a:off x="16357600"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151130</xdr:rowOff>
    </xdr:from>
    <xdr:to>
      <xdr:col>81</xdr:col>
      <xdr:colOff>101600</xdr:colOff>
      <xdr:row>82</xdr:row>
      <xdr:rowOff>81280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15430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169545</xdr:rowOff>
    </xdr:from>
    <xdr:to>
      <xdr:col>85</xdr:col>
      <xdr:colOff>127000</xdr:colOff>
      <xdr:row>82</xdr:row>
      <xdr:rowOff>30480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15481300" y="13542645"/>
          <a:ext cx="838200" cy="5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151130</xdr:rowOff>
    </xdr:from>
    <xdr:to>
      <xdr:col>76</xdr:col>
      <xdr:colOff>165100</xdr:colOff>
      <xdr:row>82</xdr:row>
      <xdr:rowOff>81280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14541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30480</xdr:rowOff>
    </xdr:from>
    <xdr:to>
      <xdr:col>81</xdr:col>
      <xdr:colOff>50800</xdr:colOff>
      <xdr:row>82</xdr:row>
      <xdr:rowOff>30480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4592300" y="14089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99695</xdr:rowOff>
    </xdr:from>
    <xdr:to>
      <xdr:col>72</xdr:col>
      <xdr:colOff>38100</xdr:colOff>
      <xdr:row>82</xdr:row>
      <xdr:rowOff>29845</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13652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150495</xdr:rowOff>
    </xdr:from>
    <xdr:to>
      <xdr:col>76</xdr:col>
      <xdr:colOff>114300</xdr:colOff>
      <xdr:row>82</xdr:row>
      <xdr:rowOff>30480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3703300" y="140379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61595</xdr:rowOff>
    </xdr:from>
    <xdr:to>
      <xdr:col>67</xdr:col>
      <xdr:colOff>101600</xdr:colOff>
      <xdr:row>81</xdr:row>
      <xdr:rowOff>163195</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12763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112395</xdr:rowOff>
    </xdr:from>
    <xdr:to>
      <xdr:col>71</xdr:col>
      <xdr:colOff>177800</xdr:colOff>
      <xdr:row>81</xdr:row>
      <xdr:rowOff>150495</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814300" y="13999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375" name="n_1aveValue【消防施設】&#10;有形固定資産減価償却率">
          <a:extLst>
            <a:ext uri="{FF2B5EF4-FFF2-40B4-BE49-F238E27FC236}">
              <a16:creationId xmlns:a16="http://schemas.microsoft.com/office/drawing/2014/main" id="{00000000-0008-0000-0200-000077010000}"/>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376" name="n_2aveValue【消防施設】&#10;有形固定資産減価償却率">
          <a:extLst>
            <a:ext uri="{FF2B5EF4-FFF2-40B4-BE49-F238E27FC236}">
              <a16:creationId xmlns:a16="http://schemas.microsoft.com/office/drawing/2014/main" id="{00000000-0008-0000-0200-000078010000}"/>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377" name="n_3aveValue【消防施設】&#10;有形固定資産減価償却率">
          <a:extLst>
            <a:ext uri="{FF2B5EF4-FFF2-40B4-BE49-F238E27FC236}">
              <a16:creationId xmlns:a16="http://schemas.microsoft.com/office/drawing/2014/main" id="{00000000-0008-0000-0200-000079010000}"/>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378" name="n_4aveValue【消防施設】&#10;有形固定資産減価償却率">
          <a:extLst>
            <a:ext uri="{FF2B5EF4-FFF2-40B4-BE49-F238E27FC236}">
              <a16:creationId xmlns:a16="http://schemas.microsoft.com/office/drawing/2014/main" id="{00000000-0008-0000-0200-00007A010000}"/>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97807</xdr:rowOff>
    </xdr:from>
    <xdr:ext cx="405111" cy="259045"/>
    <xdr:sp macro="" textlink="">
      <xdr:nvSpPr>
        <xdr:cNvPr id="379" name="n_1mainValue【消防施設】&#10;有形固定資産減価償却率">
          <a:extLst>
            <a:ext uri="{FF2B5EF4-FFF2-40B4-BE49-F238E27FC236}">
              <a16:creationId xmlns:a16="http://schemas.microsoft.com/office/drawing/2014/main" id="{00000000-0008-0000-0200-00007B010000}"/>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380" name="n_2mainValue【消防施設】&#10;有形固定資産減価償却率">
          <a:extLst>
            <a:ext uri="{FF2B5EF4-FFF2-40B4-BE49-F238E27FC236}">
              <a16:creationId xmlns:a16="http://schemas.microsoft.com/office/drawing/2014/main" id="{00000000-0008-0000-0200-00007C010000}"/>
            </a:ext>
          </a:extLst>
        </xdr:cNvPr>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381" name="n_3mainValue【消防施設】&#10;有形固定資産減価償却率">
          <a:extLst>
            <a:ext uri="{FF2B5EF4-FFF2-40B4-BE49-F238E27FC236}">
              <a16:creationId xmlns:a16="http://schemas.microsoft.com/office/drawing/2014/main" id="{00000000-0008-0000-0200-00007D010000}"/>
            </a:ext>
          </a:extLst>
        </xdr:cNvPr>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154322</xdr:rowOff>
    </xdr:from>
    <xdr:ext cx="405111" cy="259045"/>
    <xdr:sp macro="" textlink="">
      <xdr:nvSpPr>
        <xdr:cNvPr id="382" name="n_4mainValue【消防施設】&#10;有形固定資産減価償却率">
          <a:extLst>
            <a:ext uri="{FF2B5EF4-FFF2-40B4-BE49-F238E27FC236}">
              <a16:creationId xmlns:a16="http://schemas.microsoft.com/office/drawing/2014/main" id="{00000000-0008-0000-0200-00007E010000}"/>
            </a:ext>
          </a:extLst>
        </xdr:cNvPr>
        <xdr:cNvSpPr txBox="1"/>
      </xdr:nvSpPr>
      <xdr:spPr>
        <a:xfrm>
          <a:off x="12611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3" name="【消防施設】&#10;一人当たり面積グラフ枠">
          <a:extLst>
            <a:ext uri="{FF2B5EF4-FFF2-40B4-BE49-F238E27FC236}">
              <a16:creationId xmlns:a16="http://schemas.microsoft.com/office/drawing/2014/main" id="{00000000-0008-0000-0200-000093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405" name="【消防施設】&#10;一人当たり面積最小値テキスト">
          <a:extLst>
            <a:ext uri="{FF2B5EF4-FFF2-40B4-BE49-F238E27FC236}">
              <a16:creationId xmlns:a16="http://schemas.microsoft.com/office/drawing/2014/main" id="{00000000-0008-0000-0200-000095010000}"/>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407" name="【消防施設】&#10;一人当たり面積最大値テキスト">
          <a:extLst>
            <a:ext uri="{FF2B5EF4-FFF2-40B4-BE49-F238E27FC236}">
              <a16:creationId xmlns:a16="http://schemas.microsoft.com/office/drawing/2014/main" id="{00000000-0008-0000-0200-000097010000}"/>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409" name="【消防施設】&#10;一人当たり面積平均値テキスト">
          <a:extLst>
            <a:ext uri="{FF2B5EF4-FFF2-40B4-BE49-F238E27FC236}">
              <a16:creationId xmlns:a16="http://schemas.microsoft.com/office/drawing/2014/main" id="{00000000-0008-0000-0200-000099010000}"/>
            </a:ext>
          </a:extLst>
        </xdr:cNvPr>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86970</xdr:rowOff>
    </xdr:from>
    <xdr:to>
      <xdr:col>116</xdr:col>
      <xdr:colOff>114300</xdr:colOff>
      <xdr:row>84</xdr:row>
      <xdr:rowOff>17120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22110700" y="143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109847</xdr:rowOff>
    </xdr:from>
    <xdr:ext cx="469744" cy="259045"/>
    <xdr:sp macro="" textlink="">
      <xdr:nvSpPr>
        <xdr:cNvPr id="421" name="【消防施設】&#10;一人当たり面積該当値テキスト">
          <a:extLst>
            <a:ext uri="{FF2B5EF4-FFF2-40B4-BE49-F238E27FC236}">
              <a16:creationId xmlns:a16="http://schemas.microsoft.com/office/drawing/2014/main" id="{00000000-0008-0000-0200-0000A5010000}"/>
            </a:ext>
          </a:extLst>
        </xdr:cNvPr>
        <xdr:cNvSpPr txBox="1"/>
      </xdr:nvSpPr>
      <xdr:spPr>
        <a:xfrm>
          <a:off x="22199600" y="1416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29363</xdr:rowOff>
    </xdr:from>
    <xdr:to>
      <xdr:col>112</xdr:col>
      <xdr:colOff>38100</xdr:colOff>
      <xdr:row>84</xdr:row>
      <xdr:rowOff>130963</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1272500" y="144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137770</xdr:rowOff>
    </xdr:from>
    <xdr:to>
      <xdr:col>116</xdr:col>
      <xdr:colOff>63500</xdr:colOff>
      <xdr:row>84</xdr:row>
      <xdr:rowOff>80163</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21323300" y="14368120"/>
          <a:ext cx="8382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33477</xdr:rowOff>
    </xdr:from>
    <xdr:to>
      <xdr:col>107</xdr:col>
      <xdr:colOff>101600</xdr:colOff>
      <xdr:row>84</xdr:row>
      <xdr:rowOff>135077</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0383500" y="1443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80163</xdr:rowOff>
    </xdr:from>
    <xdr:to>
      <xdr:col>111</xdr:col>
      <xdr:colOff>177800</xdr:colOff>
      <xdr:row>84</xdr:row>
      <xdr:rowOff>84277</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20434300" y="1448196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39421</xdr:rowOff>
    </xdr:from>
    <xdr:to>
      <xdr:col>102</xdr:col>
      <xdr:colOff>165100</xdr:colOff>
      <xdr:row>84</xdr:row>
      <xdr:rowOff>141021</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494500" y="144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84277</xdr:rowOff>
    </xdr:from>
    <xdr:to>
      <xdr:col>107</xdr:col>
      <xdr:colOff>50800</xdr:colOff>
      <xdr:row>84</xdr:row>
      <xdr:rowOff>90221</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flipV="1">
          <a:off x="19545300" y="1448607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43535</xdr:rowOff>
    </xdr:from>
    <xdr:to>
      <xdr:col>98</xdr:col>
      <xdr:colOff>38100</xdr:colOff>
      <xdr:row>84</xdr:row>
      <xdr:rowOff>145135</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8605500" y="144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90221</xdr:rowOff>
    </xdr:from>
    <xdr:to>
      <xdr:col>102</xdr:col>
      <xdr:colOff>114300</xdr:colOff>
      <xdr:row>84</xdr:row>
      <xdr:rowOff>94335</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8656300" y="1449202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430" name="n_1aveValue【消防施設】&#10;一人当たり面積">
          <a:extLst>
            <a:ext uri="{FF2B5EF4-FFF2-40B4-BE49-F238E27FC236}">
              <a16:creationId xmlns:a16="http://schemas.microsoft.com/office/drawing/2014/main" id="{00000000-0008-0000-0200-0000AE010000}"/>
            </a:ext>
          </a:extLst>
        </xdr:cNvPr>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153636</xdr:rowOff>
    </xdr:from>
    <xdr:ext cx="469744" cy="259045"/>
    <xdr:sp macro="" textlink="">
      <xdr:nvSpPr>
        <xdr:cNvPr id="431" name="n_2aveValue【消防施設】&#10;一人当たり面積">
          <a:extLst>
            <a:ext uri="{FF2B5EF4-FFF2-40B4-BE49-F238E27FC236}">
              <a16:creationId xmlns:a16="http://schemas.microsoft.com/office/drawing/2014/main" id="{00000000-0008-0000-0200-0000AF010000}"/>
            </a:ext>
          </a:extLst>
        </xdr:cNvPr>
        <xdr:cNvSpPr txBox="1"/>
      </xdr:nvSpPr>
      <xdr:spPr>
        <a:xfrm>
          <a:off x="20199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432" name="n_3aveValue【消防施設】&#10;一人当たり面積">
          <a:extLst>
            <a:ext uri="{FF2B5EF4-FFF2-40B4-BE49-F238E27FC236}">
              <a16:creationId xmlns:a16="http://schemas.microsoft.com/office/drawing/2014/main" id="{00000000-0008-0000-0200-0000B0010000}"/>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168724</xdr:rowOff>
    </xdr:from>
    <xdr:ext cx="469744" cy="259045"/>
    <xdr:sp macro="" textlink="">
      <xdr:nvSpPr>
        <xdr:cNvPr id="433" name="n_4aveValue【消防施設】&#10;一人当たり面積">
          <a:extLst>
            <a:ext uri="{FF2B5EF4-FFF2-40B4-BE49-F238E27FC236}">
              <a16:creationId xmlns:a16="http://schemas.microsoft.com/office/drawing/2014/main" id="{00000000-0008-0000-0200-0000B1010000}"/>
            </a:ext>
          </a:extLst>
        </xdr:cNvPr>
        <xdr:cNvSpPr txBox="1"/>
      </xdr:nvSpPr>
      <xdr:spPr>
        <a:xfrm>
          <a:off x="18421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147490</xdr:rowOff>
    </xdr:from>
    <xdr:ext cx="469744" cy="259045"/>
    <xdr:sp macro="" textlink="">
      <xdr:nvSpPr>
        <xdr:cNvPr id="434" name="n_1mainValue【消防施設】&#10;一人当たり面積">
          <a:extLst>
            <a:ext uri="{FF2B5EF4-FFF2-40B4-BE49-F238E27FC236}">
              <a16:creationId xmlns:a16="http://schemas.microsoft.com/office/drawing/2014/main" id="{00000000-0008-0000-0200-0000B2010000}"/>
            </a:ext>
          </a:extLst>
        </xdr:cNvPr>
        <xdr:cNvSpPr txBox="1"/>
      </xdr:nvSpPr>
      <xdr:spPr>
        <a:xfrm>
          <a:off x="21075727" y="142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151604</xdr:rowOff>
    </xdr:from>
    <xdr:ext cx="469744" cy="259045"/>
    <xdr:sp macro="" textlink="">
      <xdr:nvSpPr>
        <xdr:cNvPr id="435" name="n_2mainValue【消防施設】&#10;一人当たり面積">
          <a:extLst>
            <a:ext uri="{FF2B5EF4-FFF2-40B4-BE49-F238E27FC236}">
              <a16:creationId xmlns:a16="http://schemas.microsoft.com/office/drawing/2014/main" id="{00000000-0008-0000-0200-0000B3010000}"/>
            </a:ext>
          </a:extLst>
        </xdr:cNvPr>
        <xdr:cNvSpPr txBox="1"/>
      </xdr:nvSpPr>
      <xdr:spPr>
        <a:xfrm>
          <a:off x="20199427" y="1421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157548</xdr:rowOff>
    </xdr:from>
    <xdr:ext cx="469744" cy="259045"/>
    <xdr:sp macro="" textlink="">
      <xdr:nvSpPr>
        <xdr:cNvPr id="436" name="n_3mainValue【消防施設】&#10;一人当たり面積">
          <a:extLst>
            <a:ext uri="{FF2B5EF4-FFF2-40B4-BE49-F238E27FC236}">
              <a16:creationId xmlns:a16="http://schemas.microsoft.com/office/drawing/2014/main" id="{00000000-0008-0000-0200-0000B4010000}"/>
            </a:ext>
          </a:extLst>
        </xdr:cNvPr>
        <xdr:cNvSpPr txBox="1"/>
      </xdr:nvSpPr>
      <xdr:spPr>
        <a:xfrm>
          <a:off x="19310427" y="1421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161662</xdr:rowOff>
    </xdr:from>
    <xdr:ext cx="469744" cy="259045"/>
    <xdr:sp macro="" textlink="">
      <xdr:nvSpPr>
        <xdr:cNvPr id="437" name="n_4mainValue【消防施設】&#10;一人当たり面積">
          <a:extLst>
            <a:ext uri="{FF2B5EF4-FFF2-40B4-BE49-F238E27FC236}">
              <a16:creationId xmlns:a16="http://schemas.microsoft.com/office/drawing/2014/main" id="{00000000-0008-0000-0200-0000B5010000}"/>
            </a:ext>
          </a:extLst>
        </xdr:cNvPr>
        <xdr:cNvSpPr txBox="1"/>
      </xdr:nvSpPr>
      <xdr:spPr>
        <a:xfrm>
          <a:off x="18421427" y="1422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a:extLst>
            <a:ext uri="{FF2B5EF4-FFF2-40B4-BE49-F238E27FC236}">
              <a16:creationId xmlns:a16="http://schemas.microsoft.com/office/drawing/2014/main" id="{00000000-0008-0000-0200-0000CE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464" name="【庁舎】&#10;有形固定資産減価償却率最小値テキスト">
          <a:extLst>
            <a:ext uri="{FF2B5EF4-FFF2-40B4-BE49-F238E27FC236}">
              <a16:creationId xmlns:a16="http://schemas.microsoft.com/office/drawing/2014/main" id="{00000000-0008-0000-0200-0000D0010000}"/>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66" name="【庁舎】&#10;有形固定資産減価償却率最大値テキスト">
          <a:extLst>
            <a:ext uri="{FF2B5EF4-FFF2-40B4-BE49-F238E27FC236}">
              <a16:creationId xmlns:a16="http://schemas.microsoft.com/office/drawing/2014/main" id="{00000000-0008-0000-0200-0000D201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468" name="【庁舎】&#10;有形固定資産減価償却率平均値テキスト">
          <a:extLst>
            <a:ext uri="{FF2B5EF4-FFF2-40B4-BE49-F238E27FC236}">
              <a16:creationId xmlns:a16="http://schemas.microsoft.com/office/drawing/2014/main" id="{00000000-0008-0000-0200-0000D4010000}"/>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110308</xdr:rowOff>
    </xdr:from>
    <xdr:to>
      <xdr:col>85</xdr:col>
      <xdr:colOff>177800</xdr:colOff>
      <xdr:row>100</xdr:row>
      <xdr:rowOff>40458</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16268700" y="170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25235</xdr:rowOff>
    </xdr:from>
    <xdr:ext cx="340478" cy="259045"/>
    <xdr:sp macro="" textlink="">
      <xdr:nvSpPr>
        <xdr:cNvPr id="480" name="【庁舎】&#10;有形固定資産減価償却率該当値テキスト">
          <a:extLst>
            <a:ext uri="{FF2B5EF4-FFF2-40B4-BE49-F238E27FC236}">
              <a16:creationId xmlns:a16="http://schemas.microsoft.com/office/drawing/2014/main" id="{00000000-0008-0000-0200-0000E0010000}"/>
            </a:ext>
          </a:extLst>
        </xdr:cNvPr>
        <xdr:cNvSpPr txBox="1"/>
      </xdr:nvSpPr>
      <xdr:spPr>
        <a:xfrm>
          <a:off x="16357600" y="169987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161108</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5481300" y="1709057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483" name="n_1aveValue【庁舎】&#10;有形固定資産減価償却率">
          <a:extLst>
            <a:ext uri="{FF2B5EF4-FFF2-40B4-BE49-F238E27FC236}">
              <a16:creationId xmlns:a16="http://schemas.microsoft.com/office/drawing/2014/main" id="{00000000-0008-0000-0200-0000E3010000}"/>
            </a:ext>
          </a:extLst>
        </xdr:cNvPr>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484" name="n_2aveValue【庁舎】&#10;有形固定資産減価償却率">
          <a:extLst>
            <a:ext uri="{FF2B5EF4-FFF2-40B4-BE49-F238E27FC236}">
              <a16:creationId xmlns:a16="http://schemas.microsoft.com/office/drawing/2014/main" id="{00000000-0008-0000-0200-0000E4010000}"/>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485" name="n_3aveValue【庁舎】&#10;有形固定資産減価償却率">
          <a:extLst>
            <a:ext uri="{FF2B5EF4-FFF2-40B4-BE49-F238E27FC236}">
              <a16:creationId xmlns:a16="http://schemas.microsoft.com/office/drawing/2014/main" id="{00000000-0008-0000-0200-0000E5010000}"/>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486" name="n_4aveValue【庁舎】&#10;有形固定資産減価償却率">
          <a:extLst>
            <a:ext uri="{FF2B5EF4-FFF2-40B4-BE49-F238E27FC236}">
              <a16:creationId xmlns:a16="http://schemas.microsoft.com/office/drawing/2014/main" id="{00000000-0008-0000-0200-0000E6010000}"/>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12898</xdr:rowOff>
    </xdr:from>
    <xdr:ext cx="340478" cy="259045"/>
    <xdr:sp macro="" textlink="">
      <xdr:nvSpPr>
        <xdr:cNvPr id="487" name="n_1mainValue【庁舎】&#10;有形固定資産減価償却率">
          <a:extLst>
            <a:ext uri="{FF2B5EF4-FFF2-40B4-BE49-F238E27FC236}">
              <a16:creationId xmlns:a16="http://schemas.microsoft.com/office/drawing/2014/main" id="{00000000-0008-0000-0200-0000E7010000}"/>
            </a:ext>
          </a:extLst>
        </xdr:cNvPr>
        <xdr:cNvSpPr txBox="1"/>
      </xdr:nvSpPr>
      <xdr:spPr>
        <a:xfrm>
          <a:off x="152983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2" name="【庁舎】&#10;一人当たり面積グラフ枠">
          <a:extLst>
            <a:ext uri="{FF2B5EF4-FFF2-40B4-BE49-F238E27FC236}">
              <a16:creationId xmlns:a16="http://schemas.microsoft.com/office/drawing/2014/main" id="{00000000-0008-0000-0200-00000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514" name="【庁舎】&#10;一人当たり面積最小値テキスト">
          <a:extLst>
            <a:ext uri="{FF2B5EF4-FFF2-40B4-BE49-F238E27FC236}">
              <a16:creationId xmlns:a16="http://schemas.microsoft.com/office/drawing/2014/main" id="{00000000-0008-0000-0200-000002020000}"/>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516" name="【庁舎】&#10;一人当たり面積最大値テキスト">
          <a:extLst>
            <a:ext uri="{FF2B5EF4-FFF2-40B4-BE49-F238E27FC236}">
              <a16:creationId xmlns:a16="http://schemas.microsoft.com/office/drawing/2014/main" id="{00000000-0008-0000-0200-000004020000}"/>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518" name="【庁舎】&#10;一人当たり面積平均値テキスト">
          <a:extLst>
            <a:ext uri="{FF2B5EF4-FFF2-40B4-BE49-F238E27FC236}">
              <a16:creationId xmlns:a16="http://schemas.microsoft.com/office/drawing/2014/main" id="{00000000-0008-0000-0200-000006020000}"/>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62412</xdr:rowOff>
    </xdr:from>
    <xdr:to>
      <xdr:col>116</xdr:col>
      <xdr:colOff>114300</xdr:colOff>
      <xdr:row>100</xdr:row>
      <xdr:rowOff>164012</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22110700" y="172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15439</xdr:rowOff>
    </xdr:from>
    <xdr:ext cx="469744" cy="259045"/>
    <xdr:sp macro="" textlink="">
      <xdr:nvSpPr>
        <xdr:cNvPr id="530" name="【庁舎】&#10;一人当たり面積該当値テキスト">
          <a:extLst>
            <a:ext uri="{FF2B5EF4-FFF2-40B4-BE49-F238E27FC236}">
              <a16:creationId xmlns:a16="http://schemas.microsoft.com/office/drawing/2014/main" id="{00000000-0008-0000-0200-000012020000}"/>
            </a:ext>
          </a:extLst>
        </xdr:cNvPr>
        <xdr:cNvSpPr txBox="1"/>
      </xdr:nvSpPr>
      <xdr:spPr>
        <a:xfrm>
          <a:off x="22199600" y="1716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103777</xdr:rowOff>
    </xdr:from>
    <xdr:to>
      <xdr:col>112</xdr:col>
      <xdr:colOff>38100</xdr:colOff>
      <xdr:row>101</xdr:row>
      <xdr:rowOff>33927</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21272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113212</xdr:rowOff>
    </xdr:from>
    <xdr:to>
      <xdr:col>116</xdr:col>
      <xdr:colOff>63500</xdr:colOff>
      <xdr:row>100</xdr:row>
      <xdr:rowOff>154577</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flipV="1">
          <a:off x="21323300" y="17258212"/>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533" name="n_1aveValue【庁舎】&#10;一人当たり面積">
          <a:extLst>
            <a:ext uri="{FF2B5EF4-FFF2-40B4-BE49-F238E27FC236}">
              <a16:creationId xmlns:a16="http://schemas.microsoft.com/office/drawing/2014/main" id="{00000000-0008-0000-0200-000015020000}"/>
            </a:ext>
          </a:extLst>
        </xdr:cNvPr>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534" name="n_2aveValue【庁舎】&#10;一人当たり面積">
          <a:extLst>
            <a:ext uri="{FF2B5EF4-FFF2-40B4-BE49-F238E27FC236}">
              <a16:creationId xmlns:a16="http://schemas.microsoft.com/office/drawing/2014/main" id="{00000000-0008-0000-0200-000016020000}"/>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535" name="n_3aveValue【庁舎】&#10;一人当たり面積">
          <a:extLst>
            <a:ext uri="{FF2B5EF4-FFF2-40B4-BE49-F238E27FC236}">
              <a16:creationId xmlns:a16="http://schemas.microsoft.com/office/drawing/2014/main" id="{00000000-0008-0000-0200-000017020000}"/>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536" name="n_4aveValue【庁舎】&#10;一人当たり面積">
          <a:extLst>
            <a:ext uri="{FF2B5EF4-FFF2-40B4-BE49-F238E27FC236}">
              <a16:creationId xmlns:a16="http://schemas.microsoft.com/office/drawing/2014/main" id="{00000000-0008-0000-0200-000018020000}"/>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50454</xdr:rowOff>
    </xdr:from>
    <xdr:ext cx="469744" cy="259045"/>
    <xdr:sp macro="" textlink="">
      <xdr:nvSpPr>
        <xdr:cNvPr id="537" name="n_1mainValue【庁舎】&#10;一人当たり面積">
          <a:extLst>
            <a:ext uri="{FF2B5EF4-FFF2-40B4-BE49-F238E27FC236}">
              <a16:creationId xmlns:a16="http://schemas.microsoft.com/office/drawing/2014/main" id="{00000000-0008-0000-0200-000019020000}"/>
            </a:ext>
          </a:extLst>
        </xdr:cNvPr>
        <xdr:cNvSpPr txBox="1"/>
      </xdr:nvSpPr>
      <xdr:spPr>
        <a:xfrm>
          <a:off x="21075727" y="1702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体育館・プールにおける有形固定資産減価償却率は</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％と類似団体内平均値を上回っている。これは、総合運動場体育館に係るものであり、建築後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数年が経過しているため高い値となっている。一人当たり面積としては、１施設に係るものであり、人口減少に伴い増加傾向となっている。一般廃棄物処理施設における有形固定資産減価償却率は、類似団体内平均値を大きく上回る</a:t>
          </a:r>
          <a:r>
            <a:rPr kumimoji="1" lang="en-US" altLang="ja-JP" sz="1300">
              <a:latin typeface="ＭＳ Ｐゴシック" panose="020B0600070205080204" pitchFamily="50" charset="-128"/>
              <a:ea typeface="ＭＳ Ｐゴシック" panose="020B0600070205080204" pitchFamily="50" charset="-128"/>
            </a:rPr>
            <a:t>86.8</a:t>
          </a:r>
          <a:r>
            <a:rPr kumimoji="1" lang="ja-JP" altLang="en-US" sz="1300">
              <a:latin typeface="ＭＳ Ｐゴシック" panose="020B0600070205080204" pitchFamily="50" charset="-128"/>
              <a:ea typeface="ＭＳ Ｐゴシック" panose="020B0600070205080204" pitchFamily="50" charset="-128"/>
            </a:rPr>
            <a:t>％という状況である。これは、廃棄物施設クリーンセンターが建設後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年以上経過していることが要因と考えられる。消防施設に係る有形固定資産減価償却率は</a:t>
          </a:r>
          <a:r>
            <a:rPr kumimoji="1" lang="en-US" altLang="ja-JP" sz="1300">
              <a:latin typeface="ＭＳ Ｐゴシック" panose="020B0600070205080204" pitchFamily="50" charset="-128"/>
              <a:ea typeface="ＭＳ Ｐゴシック" panose="020B0600070205080204" pitchFamily="50" charset="-128"/>
            </a:rPr>
            <a:t>30.9</a:t>
          </a:r>
          <a:r>
            <a:rPr kumimoji="1" lang="ja-JP" altLang="en-US" sz="1300">
              <a:latin typeface="ＭＳ Ｐゴシック" panose="020B0600070205080204" pitchFamily="50" charset="-128"/>
              <a:ea typeface="ＭＳ Ｐゴシック" panose="020B0600070205080204" pitchFamily="50" charset="-128"/>
            </a:rPr>
            <a:t>％で、対前年度</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％減少している。これは、東日本大震災で被災した消防施設を復旧したことによるものであり、一人当たり面積についても</a:t>
          </a:r>
          <a:r>
            <a:rPr kumimoji="1" lang="en-US" altLang="ja-JP" sz="1300">
              <a:latin typeface="ＭＳ Ｐゴシック" panose="020B0600070205080204" pitchFamily="50" charset="-128"/>
              <a:ea typeface="ＭＳ Ｐゴシック" panose="020B0600070205080204" pitchFamily="50" charset="-128"/>
            </a:rPr>
            <a:t>0.249</a:t>
          </a:r>
          <a:r>
            <a:rPr kumimoji="1" lang="ja-JP" altLang="en-US" sz="1300">
              <a:latin typeface="ＭＳ Ｐゴシック" panose="020B0600070205080204" pitchFamily="50" charset="-128"/>
              <a:ea typeface="ＭＳ Ｐゴシック" panose="020B0600070205080204" pitchFamily="50" charset="-128"/>
            </a:rPr>
            <a:t>㎡増加している。庁舎については、有形固定資産減価償却率は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団体内平均値を大きく下回っているが、これは、東日本大震災により被災した役場庁舎を復旧したことによるものであり、今後は上昇傾向になると思われる。また、一人当たり面積については、人口減少により増加傾向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6,039
65.35
35,873,131
33,192,304
188,014
3,603,199
6,353,244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原子力発電所立地町であるため、類似団体平均を上回る税収があり、財政力指数は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本町の地方税の大半を占めているのは、固定資産税（原子力発電施設に係る償却資産分）であるため、平成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年度をピークに減少が続いていたが、原子力発電施設に係る防潮堤の整備により、令和元年度と比較して令和２年度では微増となっている。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しかし、固定資産税（償却資産分）については、年々減少していくものであるため、税収増加等による歳入の確保に努める。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136676</xdr:rowOff>
    </xdr:from>
    <xdr:to>
      <xdr:col>23</xdr:col>
      <xdr:colOff>133350</xdr:colOff>
      <xdr:row>38</xdr:row>
      <xdr:rowOff>136676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65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136676</xdr:rowOff>
    </xdr:from>
    <xdr:to>
      <xdr:col>19</xdr:col>
      <xdr:colOff>133350</xdr:colOff>
      <xdr:row>38</xdr:row>
      <xdr:rowOff>171148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6517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171148</xdr:rowOff>
    </xdr:from>
    <xdr:to>
      <xdr:col>15</xdr:col>
      <xdr:colOff>82550</xdr:colOff>
      <xdr:row>39</xdr:row>
      <xdr:rowOff>22678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6862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22678</xdr:rowOff>
    </xdr:from>
    <xdr:to>
      <xdr:col>11</xdr:col>
      <xdr:colOff>31750</xdr:colOff>
      <xdr:row>39</xdr:row>
      <xdr:rowOff>22678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85876</xdr:rowOff>
    </xdr:from>
    <xdr:to>
      <xdr:col>23</xdr:col>
      <xdr:colOff>184150</xdr:colOff>
      <xdr:row>39</xdr:row>
      <xdr:rowOff>16026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102403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85876</xdr:rowOff>
    </xdr:from>
    <xdr:to>
      <xdr:col>19</xdr:col>
      <xdr:colOff>184150</xdr:colOff>
      <xdr:row>39</xdr:row>
      <xdr:rowOff>16026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26203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120348</xdr:rowOff>
    </xdr:from>
    <xdr:to>
      <xdr:col>15</xdr:col>
      <xdr:colOff>133350</xdr:colOff>
      <xdr:row>39</xdr:row>
      <xdr:rowOff>50498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60675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143328</xdr:rowOff>
    </xdr:from>
    <xdr:to>
      <xdr:col>11</xdr:col>
      <xdr:colOff>82550</xdr:colOff>
      <xdr:row>39</xdr:row>
      <xdr:rowOff>73478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83655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143328</xdr:rowOff>
    </xdr:from>
    <xdr:to>
      <xdr:col>7</xdr:col>
      <xdr:colOff>31750</xdr:colOff>
      <xdr:row>39</xdr:row>
      <xdr:rowOff>73478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83655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に係る復旧・復興事業の進捗により派遣職員等が減少しており人件費は減少傾向となっている。一方で、災害公営住宅整備や出島架橋建設事業に当たり起債の借入を行っているため、元利償還金が発生することにより公債費が増加しており、令和２年度は前年度よりも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今後も公債費は増加する見込みであるため、健全な財政運営に努める。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90170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7087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66040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708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109474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673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109474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673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58674</xdr:rowOff>
    </xdr:from>
    <xdr:to>
      <xdr:col>11</xdr:col>
      <xdr:colOff>82550</xdr:colOff>
      <xdr:row>63</xdr:row>
      <xdr:rowOff>160274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145051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[549,350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い推移となっているのは、東日本大震災以降、復旧・復興関連事業の増加により予算規模が上昇していることが一番の要因である。また、東日本大震災以降の急激な人口減少も一つの要因と捉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復旧・復興事業が終了するまでは、同様に震災前の水準よりも高い値で推移すると思われるが、復旧・復興事業の進捗により年々減少するものと見込んでいる。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しかし、人口減少により人口１人当たりの決算額が上昇しているため、今後も健全な財政運営に努める。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73899</xdr:rowOff>
    </xdr:from>
    <xdr:to>
      <xdr:col>23</xdr:col>
      <xdr:colOff>133350</xdr:colOff>
      <xdr:row>89</xdr:row>
      <xdr:rowOff>33138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5161499"/>
          <a:ext cx="838200" cy="1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140198</xdr:rowOff>
    </xdr:from>
    <xdr:to>
      <xdr:col>19</xdr:col>
      <xdr:colOff>133350</xdr:colOff>
      <xdr:row>88</xdr:row>
      <xdr:rowOff>73899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5056348"/>
          <a:ext cx="889000" cy="10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140198</xdr:rowOff>
    </xdr:from>
    <xdr:to>
      <xdr:col>15</xdr:col>
      <xdr:colOff>82550</xdr:colOff>
      <xdr:row>88</xdr:row>
      <xdr:rowOff>162460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5056348"/>
          <a:ext cx="889000" cy="19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162460</xdr:rowOff>
    </xdr:from>
    <xdr:to>
      <xdr:col>11</xdr:col>
      <xdr:colOff>31750</xdr:colOff>
      <xdr:row>89</xdr:row>
      <xdr:rowOff>75192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5250060"/>
          <a:ext cx="889000" cy="8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153788</xdr:rowOff>
    </xdr:from>
    <xdr:to>
      <xdr:col>23</xdr:col>
      <xdr:colOff>184150</xdr:colOff>
      <xdr:row>89</xdr:row>
      <xdr:rowOff>83938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524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49665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513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23099</xdr:rowOff>
    </xdr:from>
    <xdr:to>
      <xdr:col>19</xdr:col>
      <xdr:colOff>184150</xdr:colOff>
      <xdr:row>88</xdr:row>
      <xdr:rowOff>124699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51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109476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519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89398</xdr:rowOff>
    </xdr:from>
    <xdr:to>
      <xdr:col>15</xdr:col>
      <xdr:colOff>133350</xdr:colOff>
      <xdr:row>88</xdr:row>
      <xdr:rowOff>19548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50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4325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509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111660</xdr:rowOff>
    </xdr:from>
    <xdr:to>
      <xdr:col>11</xdr:col>
      <xdr:colOff>82550</xdr:colOff>
      <xdr:row>89</xdr:row>
      <xdr:rowOff>41810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51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26587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528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24392</xdr:rowOff>
    </xdr:from>
    <xdr:to>
      <xdr:col>7</xdr:col>
      <xdr:colOff>31750</xdr:colOff>
      <xdr:row>89</xdr:row>
      <xdr:rowOff>125992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52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110769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536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本町では、旧来からの給与体系により、類似団体平均を下回る</a:t>
          </a:r>
          <a:r>
            <a:rPr kumimoji="1" lang="en-US" altLang="ja-JP" sz="1300">
              <a:latin typeface="ＭＳ Ｐゴシック" panose="020B0600070205080204" pitchFamily="50" charset="-128"/>
              <a:ea typeface="ＭＳ Ｐゴシック" panose="020B0600070205080204" pitchFamily="50" charset="-128"/>
            </a:rPr>
            <a:t>94.0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であり、全国町村平均よりも低い状況である。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145748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4413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41427</xdr:rowOff>
    </xdr:from>
    <xdr:to>
      <xdr:col>77</xdr:col>
      <xdr:colOff>44450</xdr:colOff>
      <xdr:row>84</xdr:row>
      <xdr:rowOff>42334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27177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41427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2258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98879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2258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111475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162077</xdr:rowOff>
    </xdr:from>
    <xdr:to>
      <xdr:col>73</xdr:col>
      <xdr:colOff>44450</xdr:colOff>
      <xdr:row>83</xdr:row>
      <xdr:rowOff>92227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102404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本町は、離半島を有する地理的条件や直営の公共施設等があり、職員数が多い状況であったが、平成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調理病院を指定管理へ移行するなど、職員の削減に努めていた。しかし、東日本大震災後の復旧・復興事業へのマンパワー不足解消のため、任期付職員採用や再任用制度の活用によって職員数が増加していたものの、今後は、復旧・復興事業の進捗により職員数は減少傾向にな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令和元年度よりも数値が上昇している理由としては、東日本大震災以降の人口減少が要因であると考えられる。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120206</xdr:rowOff>
    </xdr:from>
    <xdr:to>
      <xdr:col>81</xdr:col>
      <xdr:colOff>44450</xdr:colOff>
      <xdr:row>64</xdr:row>
      <xdr:rowOff>144938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1093006"/>
          <a:ext cx="8382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109950</xdr:rowOff>
    </xdr:from>
    <xdr:to>
      <xdr:col>77</xdr:col>
      <xdr:colOff>44450</xdr:colOff>
      <xdr:row>64</xdr:row>
      <xdr:rowOff>120206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1082750"/>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109950</xdr:rowOff>
    </xdr:from>
    <xdr:to>
      <xdr:col>72</xdr:col>
      <xdr:colOff>203200</xdr:colOff>
      <xdr:row>65</xdr:row>
      <xdr:rowOff>7874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1082750"/>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138303</xdr:rowOff>
    </xdr:from>
    <xdr:to>
      <xdr:col>68</xdr:col>
      <xdr:colOff>152400</xdr:colOff>
      <xdr:row>65</xdr:row>
      <xdr:rowOff>7874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111110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94138</xdr:rowOff>
    </xdr:from>
    <xdr:to>
      <xdr:col>81</xdr:col>
      <xdr:colOff>95250</xdr:colOff>
      <xdr:row>65</xdr:row>
      <xdr:rowOff>24288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10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66215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103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69406</xdr:rowOff>
    </xdr:from>
    <xdr:to>
      <xdr:col>77</xdr:col>
      <xdr:colOff>95250</xdr:colOff>
      <xdr:row>64</xdr:row>
      <xdr:rowOff>171006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10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155783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112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59150</xdr:rowOff>
    </xdr:from>
    <xdr:to>
      <xdr:col>73</xdr:col>
      <xdr:colOff>44450</xdr:colOff>
      <xdr:row>64</xdr:row>
      <xdr:rowOff>160750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10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145527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111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128524</xdr:rowOff>
    </xdr:from>
    <xdr:to>
      <xdr:col>68</xdr:col>
      <xdr:colOff>203200</xdr:colOff>
      <xdr:row>65</xdr:row>
      <xdr:rowOff>58674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43451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87503</xdr:rowOff>
    </xdr:from>
    <xdr:to>
      <xdr:col>64</xdr:col>
      <xdr:colOff>152400</xdr:colOff>
      <xdr:row>65</xdr:row>
      <xdr:rowOff>17653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10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2430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本町は、旧来からの起債抑制策により類似団体平均を下回る</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出島架橋建設事業及び万石浦漁港整備事業に係る起債を借入することとしているため、実質公債費比率の増加が予想される。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引き続き水準を抑えられるように努める。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39</xdr:row>
      <xdr:rowOff>169756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321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40</xdr:row>
      <xdr:rowOff>14394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321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22437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723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70696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80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原子力発電施設等の固定資産税の増収等に伴い、計画的に財政調整基金への積立を行ってきたことなどの理由により、将来負担額を上回る充当可能財源が確保されている。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今後も計画的で健全な財政運営に努める。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6,039
65.35
35,873,131
33,192,304
188,014
3,603,199
6,353,244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類似団体平均と比較して高い水準となっている要因は、東日本大震災からの復旧・復興事業に伴うマンパワー不足解消のための任期付職員の採用や再任用制度の活用及び時間外勤務手当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復旧・復興事業の進捗により職員数は減少しているものの、復興関連事業の減少等により、人件費の比率が増加したものと考えられる。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136144</xdr:rowOff>
    </xdr:from>
    <xdr:to>
      <xdr:col>24</xdr:col>
      <xdr:colOff>25400</xdr:colOff>
      <xdr:row>39</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5124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136144</xdr:rowOff>
    </xdr:from>
    <xdr:to>
      <xdr:col>19</xdr:col>
      <xdr:colOff>187325</xdr:colOff>
      <xdr:row>39</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512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97282</xdr:rowOff>
    </xdr:from>
    <xdr:to>
      <xdr:col>15</xdr:col>
      <xdr:colOff>98425</xdr:colOff>
      <xdr:row>39</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838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83566</xdr:rowOff>
    </xdr:from>
    <xdr:to>
      <xdr:col>11</xdr:col>
      <xdr:colOff>9525</xdr:colOff>
      <xdr:row>39</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701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60198</xdr:rowOff>
    </xdr:from>
    <xdr:to>
      <xdr:col>24</xdr:col>
      <xdr:colOff>76200</xdr:colOff>
      <xdr:row>39</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32275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85344</xdr:rowOff>
    </xdr:from>
    <xdr:to>
      <xdr:col>20</xdr:col>
      <xdr:colOff>38100</xdr:colOff>
      <xdr:row>39</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51054</xdr:rowOff>
    </xdr:from>
    <xdr:to>
      <xdr:col>15</xdr:col>
      <xdr:colOff>149225</xdr:colOff>
      <xdr:row>39</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46482</xdr:rowOff>
    </xdr:from>
    <xdr:to>
      <xdr:col>11</xdr:col>
      <xdr:colOff>60325</xdr:colOff>
      <xdr:row>39</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32766</xdr:rowOff>
    </xdr:from>
    <xdr:to>
      <xdr:col>6</xdr:col>
      <xdr:colOff>171450</xdr:colOff>
      <xdr:row>39</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東日本大震災からの復旧・復興事業に係る発注者支援業務等の実施により、比率が大きくなっていたが、復旧・復興事業の進捗により減少したものと考えられる。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75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119380</xdr:rowOff>
    </xdr:from>
    <xdr:to>
      <xdr:col>78</xdr:col>
      <xdr:colOff>69850</xdr:colOff>
      <xdr:row>18</xdr:row>
      <xdr:rowOff>142240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0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119380</xdr:rowOff>
    </xdr:from>
    <xdr:to>
      <xdr:col>73</xdr:col>
      <xdr:colOff>180975</xdr:colOff>
      <xdr:row>19</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05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13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91440</xdr:rowOff>
    </xdr:from>
    <xdr:to>
      <xdr:col>78</xdr:col>
      <xdr:colOff>120650</xdr:colOff>
      <xdr:row>19</xdr:row>
      <xdr:rowOff>21590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6367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68580</xdr:rowOff>
    </xdr:from>
    <xdr:to>
      <xdr:col>74</xdr:col>
      <xdr:colOff>31750</xdr:colOff>
      <xdr:row>18</xdr:row>
      <xdr:rowOff>170180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類似団体平均と同じような値となっており、扶助費に係る決算額としては前年度とほぼ同額となっている。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予算規模が減少しているため、値が微減したものと考えられる。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58420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68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56</xdr:row>
      <xdr:rowOff>58420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58420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5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維持補修費において東日本大震災による津波被害を免れた現存施設の補修費が見込まれるほか、震災後新たに整備した公共施設についても、軽微な修繕等が見込まれるため、計画的な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また、公営企業会計への赤字補てん的な繰出金が増加しているため、独立採算の原則に立ち返った料金の見直し等、税収を主な財源とする普通会計の負担額を減らしていくよう努める。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119380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74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119380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75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類似団体平均と同じような値であるが、石巻地区広域行政事務組合負担金の減少により、前年度から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131572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854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131572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62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本町では、災害公営住宅債や辺地対策事業債に係る元金償還金が発生することにより、公債費は上昇傾向となっており、前年度よりも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類似団体平均を下回っているものの、今後も辺地対策事業債の発行を予定しているため、引き続き水準を抑えられるように努める。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168148</xdr:rowOff>
    </xdr:from>
    <xdr:to>
      <xdr:col>24</xdr:col>
      <xdr:colOff>25400</xdr:colOff>
      <xdr:row>75</xdr:row>
      <xdr:rowOff>60706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28554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168148</xdr:rowOff>
    </xdr:from>
    <xdr:to>
      <xdr:col>19</xdr:col>
      <xdr:colOff>187325</xdr:colOff>
      <xdr:row>75</xdr:row>
      <xdr:rowOff>19558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8554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xdr:rowOff>
    </xdr:from>
    <xdr:to>
      <xdr:col>15</xdr:col>
      <xdr:colOff>98425</xdr:colOff>
      <xdr:row>75</xdr:row>
      <xdr:rowOff>19558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869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xdr:rowOff>
    </xdr:from>
    <xdr:to>
      <xdr:col>11</xdr:col>
      <xdr:colOff>9525</xdr:colOff>
      <xdr:row>75</xdr:row>
      <xdr:rowOff>33274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28691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xdr:rowOff>
    </xdr:from>
    <xdr:to>
      <xdr:col>24</xdr:col>
      <xdr:colOff>76200</xdr:colOff>
      <xdr:row>75</xdr:row>
      <xdr:rowOff>111506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26433</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117348</xdr:rowOff>
    </xdr:from>
    <xdr:to>
      <xdr:col>20</xdr:col>
      <xdr:colOff>38100</xdr:colOff>
      <xdr:row>75</xdr:row>
      <xdr:rowOff>47498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57675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57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140208</xdr:rowOff>
    </xdr:from>
    <xdr:to>
      <xdr:col>15</xdr:col>
      <xdr:colOff>149225</xdr:colOff>
      <xdr:row>75</xdr:row>
      <xdr:rowOff>70358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80535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131064</xdr:rowOff>
    </xdr:from>
    <xdr:to>
      <xdr:col>11</xdr:col>
      <xdr:colOff>60325</xdr:colOff>
      <xdr:row>75</xdr:row>
      <xdr:rowOff>61214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71391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153924</xdr:rowOff>
    </xdr:from>
    <xdr:to>
      <xdr:col>6</xdr:col>
      <xdr:colOff>171450</xdr:colOff>
      <xdr:row>75</xdr:row>
      <xdr:rowOff>84074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94251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類似団体平均を上回っている状況である。上昇の要因としては、本町の経常一般財源の主となる原子力発電所の固定資産税（償却資産分）が年々減少傾向であることが考えられ、今後も類似団体平均を上回る状況は続く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62992</xdr:rowOff>
    </xdr:from>
    <xdr:to>
      <xdr:col>82</xdr:col>
      <xdr:colOff>107950</xdr:colOff>
      <xdr:row>78</xdr:row>
      <xdr:rowOff>113285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4360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78</xdr:row>
      <xdr:rowOff>131572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4360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5046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79</xdr:row>
      <xdr:rowOff>10413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4909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xdr:rowOff>
    </xdr:from>
    <xdr:to>
      <xdr:col>78</xdr:col>
      <xdr:colOff>120650</xdr:colOff>
      <xdr:row>78</xdr:row>
      <xdr:rowOff>113792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98569</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131063</xdr:rowOff>
    </xdr:from>
    <xdr:to>
      <xdr:col>69</xdr:col>
      <xdr:colOff>142875</xdr:colOff>
      <xdr:row>79</xdr:row>
      <xdr:rowOff>61213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45990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79884</xdr:rowOff>
    </xdr:from>
    <xdr:to>
      <xdr:col>29</xdr:col>
      <xdr:colOff>127000</xdr:colOff>
      <xdr:row>12</xdr:row>
      <xdr:rowOff>96874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184909"/>
          <a:ext cx="647700" cy="16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164804</xdr:rowOff>
    </xdr:from>
    <xdr:to>
      <xdr:col>26</xdr:col>
      <xdr:colOff>50800</xdr:colOff>
      <xdr:row>12</xdr:row>
      <xdr:rowOff>96874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098379"/>
          <a:ext cx="698500" cy="10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164804</xdr:rowOff>
    </xdr:from>
    <xdr:to>
      <xdr:col>22</xdr:col>
      <xdr:colOff>114300</xdr:colOff>
      <xdr:row>12</xdr:row>
      <xdr:rowOff>44542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098379"/>
          <a:ext cx="698500" cy="5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44542</xdr:rowOff>
    </xdr:from>
    <xdr:to>
      <xdr:col>18</xdr:col>
      <xdr:colOff>177800</xdr:colOff>
      <xdr:row>12</xdr:row>
      <xdr:rowOff>71407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149567"/>
          <a:ext cx="698500" cy="2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29084</xdr:rowOff>
    </xdr:from>
    <xdr:to>
      <xdr:col>29</xdr:col>
      <xdr:colOff>177800</xdr:colOff>
      <xdr:row>12</xdr:row>
      <xdr:rowOff>130684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34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109111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4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46074</xdr:rowOff>
    </xdr:from>
    <xdr:to>
      <xdr:col>26</xdr:col>
      <xdr:colOff>101600</xdr:colOff>
      <xdr:row>12</xdr:row>
      <xdr:rowOff>147674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5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157851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19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114004</xdr:rowOff>
    </xdr:from>
    <xdr:to>
      <xdr:col>22</xdr:col>
      <xdr:colOff>165100</xdr:colOff>
      <xdr:row>12</xdr:row>
      <xdr:rowOff>44154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04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54331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81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165192</xdr:rowOff>
    </xdr:from>
    <xdr:to>
      <xdr:col>19</xdr:col>
      <xdr:colOff>38100</xdr:colOff>
      <xdr:row>12</xdr:row>
      <xdr:rowOff>95342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09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105519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86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20607</xdr:rowOff>
    </xdr:from>
    <xdr:to>
      <xdr:col>15</xdr:col>
      <xdr:colOff>101600</xdr:colOff>
      <xdr:row>12</xdr:row>
      <xdr:rowOff>122207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12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132384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189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35005</xdr:rowOff>
    </xdr:from>
    <xdr:to>
      <xdr:col>29</xdr:col>
      <xdr:colOff>127000</xdr:colOff>
      <xdr:row>36</xdr:row>
      <xdr:rowOff>78505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88255"/>
          <a:ext cx="647700" cy="43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24587</xdr:rowOff>
    </xdr:from>
    <xdr:to>
      <xdr:col>26</xdr:col>
      <xdr:colOff>50800</xdr:colOff>
      <xdr:row>36</xdr:row>
      <xdr:rowOff>78505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77837"/>
          <a:ext cx="698500" cy="53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24587</xdr:rowOff>
    </xdr:from>
    <xdr:to>
      <xdr:col>22</xdr:col>
      <xdr:colOff>114300</xdr:colOff>
      <xdr:row>36</xdr:row>
      <xdr:rowOff>140128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77837"/>
          <a:ext cx="698500" cy="115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317685</xdr:rowOff>
    </xdr:from>
    <xdr:to>
      <xdr:col>18</xdr:col>
      <xdr:colOff>177800</xdr:colOff>
      <xdr:row>36</xdr:row>
      <xdr:rowOff>140128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28035"/>
          <a:ext cx="698500" cy="165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327105</xdr:rowOff>
    </xdr:from>
    <xdr:to>
      <xdr:col>29</xdr:col>
      <xdr:colOff>177800</xdr:colOff>
      <xdr:row>36</xdr:row>
      <xdr:rowOff>85805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37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299182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0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27705</xdr:rowOff>
    </xdr:from>
    <xdr:to>
      <xdr:col>26</xdr:col>
      <xdr:colOff>101600</xdr:colOff>
      <xdr:row>36</xdr:row>
      <xdr:rowOff>129305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80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114082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67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316687</xdr:rowOff>
    </xdr:from>
    <xdr:to>
      <xdr:col>22</xdr:col>
      <xdr:colOff>165100</xdr:colOff>
      <xdr:row>36</xdr:row>
      <xdr:rowOff>75387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2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60164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1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89328</xdr:rowOff>
    </xdr:from>
    <xdr:to>
      <xdr:col>19</xdr:col>
      <xdr:colOff>38100</xdr:colOff>
      <xdr:row>37</xdr:row>
      <xdr:rowOff>19478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42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4255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2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266885</xdr:rowOff>
    </xdr:from>
    <xdr:to>
      <xdr:col>15</xdr:col>
      <xdr:colOff>101600</xdr:colOff>
      <xdr:row>36</xdr:row>
      <xdr:rowOff>25585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7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10362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6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6,039
65.35
35,873,131
33,192,304
188,014
3,603,199
6,353,244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85720</xdr:rowOff>
    </xdr:from>
    <xdr:to>
      <xdr:col>24</xdr:col>
      <xdr:colOff>63500</xdr:colOff>
      <xdr:row>33</xdr:row>
      <xdr:rowOff>98986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72120"/>
          <a:ext cx="838200" cy="18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150459</xdr:rowOff>
    </xdr:from>
    <xdr:to>
      <xdr:col>19</xdr:col>
      <xdr:colOff>177800</xdr:colOff>
      <xdr:row>33</xdr:row>
      <xdr:rowOff>98986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636859"/>
          <a:ext cx="889000" cy="1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150459</xdr:rowOff>
    </xdr:from>
    <xdr:to>
      <xdr:col>15</xdr:col>
      <xdr:colOff>50800</xdr:colOff>
      <xdr:row>33</xdr:row>
      <xdr:rowOff>49388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36859"/>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49388</xdr:rowOff>
    </xdr:from>
    <xdr:to>
      <xdr:col>10</xdr:col>
      <xdr:colOff>114300</xdr:colOff>
      <xdr:row>33</xdr:row>
      <xdr:rowOff>82573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07238"/>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34920</xdr:rowOff>
    </xdr:from>
    <xdr:to>
      <xdr:col>24</xdr:col>
      <xdr:colOff>114300</xdr:colOff>
      <xdr:row>32</xdr:row>
      <xdr:rowOff>136520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57797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7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48186</xdr:rowOff>
    </xdr:from>
    <xdr:to>
      <xdr:col>20</xdr:col>
      <xdr:colOff>38100</xdr:colOff>
      <xdr:row>33</xdr:row>
      <xdr:rowOff>149786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166313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8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99659</xdr:rowOff>
    </xdr:from>
    <xdr:to>
      <xdr:col>15</xdr:col>
      <xdr:colOff>101600</xdr:colOff>
      <xdr:row>33</xdr:row>
      <xdr:rowOff>29809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46336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6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170038</xdr:rowOff>
    </xdr:from>
    <xdr:to>
      <xdr:col>10</xdr:col>
      <xdr:colOff>165100</xdr:colOff>
      <xdr:row>33</xdr:row>
      <xdr:rowOff>100188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116715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3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31773</xdr:rowOff>
    </xdr:from>
    <xdr:to>
      <xdr:col>6</xdr:col>
      <xdr:colOff>38100</xdr:colOff>
      <xdr:row>33</xdr:row>
      <xdr:rowOff>133373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149900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6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101749</xdr:rowOff>
    </xdr:from>
    <xdr:to>
      <xdr:col>24</xdr:col>
      <xdr:colOff>63500</xdr:colOff>
      <xdr:row>52</xdr:row>
      <xdr:rowOff>160807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017149"/>
          <a:ext cx="838200" cy="5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160807</xdr:rowOff>
    </xdr:from>
    <xdr:to>
      <xdr:col>19</xdr:col>
      <xdr:colOff>177800</xdr:colOff>
      <xdr:row>53</xdr:row>
      <xdr:rowOff>109045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076207"/>
          <a:ext cx="889000" cy="11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34662</xdr:rowOff>
    </xdr:from>
    <xdr:to>
      <xdr:col>15</xdr:col>
      <xdr:colOff>50800</xdr:colOff>
      <xdr:row>53</xdr:row>
      <xdr:rowOff>109045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8950062"/>
          <a:ext cx="889000" cy="24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96700</xdr:rowOff>
    </xdr:from>
    <xdr:to>
      <xdr:col>10</xdr:col>
      <xdr:colOff>114300</xdr:colOff>
      <xdr:row>52</xdr:row>
      <xdr:rowOff>34662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8840650"/>
          <a:ext cx="889000" cy="10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50949</xdr:rowOff>
    </xdr:from>
    <xdr:to>
      <xdr:col>24</xdr:col>
      <xdr:colOff>114300</xdr:colOff>
      <xdr:row>52</xdr:row>
      <xdr:rowOff>152549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89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73826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8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110007</xdr:rowOff>
    </xdr:from>
    <xdr:to>
      <xdr:col>20</xdr:col>
      <xdr:colOff>38100</xdr:colOff>
      <xdr:row>53</xdr:row>
      <xdr:rowOff>40157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0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56684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880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58245</xdr:rowOff>
    </xdr:from>
    <xdr:to>
      <xdr:col>15</xdr:col>
      <xdr:colOff>101600</xdr:colOff>
      <xdr:row>53</xdr:row>
      <xdr:rowOff>159845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1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4922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892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155312</xdr:rowOff>
    </xdr:from>
    <xdr:to>
      <xdr:col>10</xdr:col>
      <xdr:colOff>165100</xdr:colOff>
      <xdr:row>52</xdr:row>
      <xdr:rowOff>85462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889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101989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867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45900</xdr:rowOff>
    </xdr:from>
    <xdr:to>
      <xdr:col>6</xdr:col>
      <xdr:colOff>38100</xdr:colOff>
      <xdr:row>51</xdr:row>
      <xdr:rowOff>147500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878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164027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856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109562</xdr:rowOff>
    </xdr:from>
    <xdr:to>
      <xdr:col>24</xdr:col>
      <xdr:colOff>63500</xdr:colOff>
      <xdr:row>76</xdr:row>
      <xdr:rowOff>164655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39762"/>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164655</xdr:rowOff>
    </xdr:from>
    <xdr:to>
      <xdr:col>19</xdr:col>
      <xdr:colOff>177800</xdr:colOff>
      <xdr:row>77</xdr:row>
      <xdr:rowOff>135102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194855"/>
          <a:ext cx="889000" cy="14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135102</xdr:rowOff>
    </xdr:from>
    <xdr:to>
      <xdr:col>15</xdr:col>
      <xdr:colOff>50800</xdr:colOff>
      <xdr:row>77</xdr:row>
      <xdr:rowOff>160502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36752"/>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160502</xdr:rowOff>
    </xdr:from>
    <xdr:to>
      <xdr:col>10</xdr:col>
      <xdr:colOff>114300</xdr:colOff>
      <xdr:row>78</xdr:row>
      <xdr:rowOff>5232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62152"/>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58762</xdr:rowOff>
    </xdr:from>
    <xdr:to>
      <xdr:col>24</xdr:col>
      <xdr:colOff>114300</xdr:colOff>
      <xdr:row>76</xdr:row>
      <xdr:rowOff>160362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81640</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113855</xdr:rowOff>
    </xdr:from>
    <xdr:to>
      <xdr:col>20</xdr:col>
      <xdr:colOff>38100</xdr:colOff>
      <xdr:row>77</xdr:row>
      <xdr:rowOff>44005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60533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84302</xdr:rowOff>
    </xdr:from>
    <xdr:to>
      <xdr:col>15</xdr:col>
      <xdr:colOff>101600</xdr:colOff>
      <xdr:row>78</xdr:row>
      <xdr:rowOff>14452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30979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109702</xdr:rowOff>
    </xdr:from>
    <xdr:to>
      <xdr:col>10</xdr:col>
      <xdr:colOff>165100</xdr:colOff>
      <xdr:row>78</xdr:row>
      <xdr:rowOff>39852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56379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125882</xdr:rowOff>
    </xdr:from>
    <xdr:to>
      <xdr:col>6</xdr:col>
      <xdr:colOff>38100</xdr:colOff>
      <xdr:row>78</xdr:row>
      <xdr:rowOff>56032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72559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0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134238</xdr:rowOff>
    </xdr:from>
    <xdr:to>
      <xdr:col>24</xdr:col>
      <xdr:colOff>63500</xdr:colOff>
      <xdr:row>97</xdr:row>
      <xdr:rowOff>135407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64888"/>
          <a:ext cx="8382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135407</xdr:rowOff>
    </xdr:from>
    <xdr:to>
      <xdr:col>19</xdr:col>
      <xdr:colOff>177800</xdr:colOff>
      <xdr:row>97</xdr:row>
      <xdr:rowOff>163094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66057"/>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126098</xdr:rowOff>
    </xdr:from>
    <xdr:to>
      <xdr:col>15</xdr:col>
      <xdr:colOff>50800</xdr:colOff>
      <xdr:row>97</xdr:row>
      <xdr:rowOff>163094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56748"/>
          <a:ext cx="889000" cy="3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81508</xdr:rowOff>
    </xdr:from>
    <xdr:to>
      <xdr:col>10</xdr:col>
      <xdr:colOff>114300</xdr:colOff>
      <xdr:row>97</xdr:row>
      <xdr:rowOff>126098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12158"/>
          <a:ext cx="889000" cy="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83438</xdr:rowOff>
    </xdr:from>
    <xdr:to>
      <xdr:col>24</xdr:col>
      <xdr:colOff>114300</xdr:colOff>
      <xdr:row>98</xdr:row>
      <xdr:rowOff>13588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61865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9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84607</xdr:rowOff>
    </xdr:from>
    <xdr:to>
      <xdr:col>20</xdr:col>
      <xdr:colOff>38100</xdr:colOff>
      <xdr:row>98</xdr:row>
      <xdr:rowOff>14757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5884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112294</xdr:rowOff>
    </xdr:from>
    <xdr:to>
      <xdr:col>15</xdr:col>
      <xdr:colOff>101600</xdr:colOff>
      <xdr:row>98</xdr:row>
      <xdr:rowOff>42444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33571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3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75298</xdr:rowOff>
    </xdr:from>
    <xdr:to>
      <xdr:col>10</xdr:col>
      <xdr:colOff>165100</xdr:colOff>
      <xdr:row>98</xdr:row>
      <xdr:rowOff>5448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168025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30708</xdr:rowOff>
    </xdr:from>
    <xdr:to>
      <xdr:col>6</xdr:col>
      <xdr:colOff>38100</xdr:colOff>
      <xdr:row>97</xdr:row>
      <xdr:rowOff>132308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123435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60995</xdr:rowOff>
    </xdr:from>
    <xdr:to>
      <xdr:col>55</xdr:col>
      <xdr:colOff>0</xdr:colOff>
      <xdr:row>35</xdr:row>
      <xdr:rowOff>53906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204495"/>
          <a:ext cx="838200" cy="8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50999</xdr:rowOff>
    </xdr:from>
    <xdr:to>
      <xdr:col>50</xdr:col>
      <xdr:colOff>114300</xdr:colOff>
      <xdr:row>35</xdr:row>
      <xdr:rowOff>53906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51749"/>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50999</xdr:rowOff>
    </xdr:from>
    <xdr:to>
      <xdr:col>45</xdr:col>
      <xdr:colOff>177800</xdr:colOff>
      <xdr:row>35</xdr:row>
      <xdr:rowOff>100135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51749"/>
          <a:ext cx="889000" cy="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100135</xdr:rowOff>
    </xdr:from>
    <xdr:to>
      <xdr:col>41</xdr:col>
      <xdr:colOff>50800</xdr:colOff>
      <xdr:row>35</xdr:row>
      <xdr:rowOff>152473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00885"/>
          <a:ext cx="889000" cy="5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10195</xdr:rowOff>
    </xdr:from>
    <xdr:to>
      <xdr:col>55</xdr:col>
      <xdr:colOff>50800</xdr:colOff>
      <xdr:row>30</xdr:row>
      <xdr:rowOff>111795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1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96572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06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3106</xdr:rowOff>
    </xdr:from>
    <xdr:to>
      <xdr:col>50</xdr:col>
      <xdr:colOff>165100</xdr:colOff>
      <xdr:row>35</xdr:row>
      <xdr:rowOff>104706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121233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7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199</xdr:rowOff>
    </xdr:from>
    <xdr:to>
      <xdr:col>46</xdr:col>
      <xdr:colOff>38100</xdr:colOff>
      <xdr:row>35</xdr:row>
      <xdr:rowOff>101799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118326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7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49335</xdr:rowOff>
    </xdr:from>
    <xdr:to>
      <xdr:col>41</xdr:col>
      <xdr:colOff>101600</xdr:colOff>
      <xdr:row>35</xdr:row>
      <xdr:rowOff>150935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167462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2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101673</xdr:rowOff>
    </xdr:from>
    <xdr:to>
      <xdr:col>36</xdr:col>
      <xdr:colOff>165100</xdr:colOff>
      <xdr:row>36</xdr:row>
      <xdr:rowOff>31823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48350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7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119511</xdr:rowOff>
    </xdr:from>
    <xdr:to>
      <xdr:col>54</xdr:col>
      <xdr:colOff>189865</xdr:colOff>
      <xdr:row>58</xdr:row>
      <xdr:rowOff>131975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9377811"/>
          <a:ext cx="1270" cy="69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165404</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131975</xdr:rowOff>
    </xdr:from>
    <xdr:to>
      <xdr:col>55</xdr:col>
      <xdr:colOff>88900</xdr:colOff>
      <xdr:row>58</xdr:row>
      <xdr:rowOff>131975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66188</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91530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119511</xdr:rowOff>
    </xdr:from>
    <xdr:to>
      <xdr:col>55</xdr:col>
      <xdr:colOff>88900</xdr:colOff>
      <xdr:row>54</xdr:row>
      <xdr:rowOff>119511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37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119511</xdr:rowOff>
    </xdr:from>
    <xdr:to>
      <xdr:col>55</xdr:col>
      <xdr:colOff>0</xdr:colOff>
      <xdr:row>55</xdr:row>
      <xdr:rowOff>104505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377811"/>
          <a:ext cx="838200" cy="15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38403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825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59976</xdr:rowOff>
    </xdr:from>
    <xdr:to>
      <xdr:col>55</xdr:col>
      <xdr:colOff>50800</xdr:colOff>
      <xdr:row>58</xdr:row>
      <xdr:rowOff>161576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0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62574</xdr:rowOff>
    </xdr:from>
    <xdr:to>
      <xdr:col>50</xdr:col>
      <xdr:colOff>114300</xdr:colOff>
      <xdr:row>55</xdr:row>
      <xdr:rowOff>104505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320874"/>
          <a:ext cx="889000" cy="21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60037</xdr:rowOff>
    </xdr:from>
    <xdr:to>
      <xdr:col>50</xdr:col>
      <xdr:colOff>165100</xdr:colOff>
      <xdr:row>58</xdr:row>
      <xdr:rowOff>161637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0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152764</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9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11461</xdr:rowOff>
    </xdr:from>
    <xdr:to>
      <xdr:col>45</xdr:col>
      <xdr:colOff>177800</xdr:colOff>
      <xdr:row>54</xdr:row>
      <xdr:rowOff>62574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8755411"/>
          <a:ext cx="889000" cy="5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62659</xdr:rowOff>
    </xdr:from>
    <xdr:to>
      <xdr:col>46</xdr:col>
      <xdr:colOff>38100</xdr:colOff>
      <xdr:row>58</xdr:row>
      <xdr:rowOff>164259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0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155386</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9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11461</xdr:rowOff>
    </xdr:from>
    <xdr:to>
      <xdr:col>41</xdr:col>
      <xdr:colOff>50800</xdr:colOff>
      <xdr:row>52</xdr:row>
      <xdr:rowOff>137795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8755411"/>
          <a:ext cx="889000" cy="29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60809</xdr:rowOff>
    </xdr:from>
    <xdr:to>
      <xdr:col>41</xdr:col>
      <xdr:colOff>101600</xdr:colOff>
      <xdr:row>58</xdr:row>
      <xdr:rowOff>162409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153536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9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57204</xdr:rowOff>
    </xdr:from>
    <xdr:to>
      <xdr:col>36</xdr:col>
      <xdr:colOff>165100</xdr:colOff>
      <xdr:row>58</xdr:row>
      <xdr:rowOff>158804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149931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68711</xdr:rowOff>
    </xdr:from>
    <xdr:to>
      <xdr:col>55</xdr:col>
      <xdr:colOff>50800</xdr:colOff>
      <xdr:row>54</xdr:row>
      <xdr:rowOff>170311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3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21738</xdr:rowOff>
    </xdr:from>
    <xdr:ext cx="690189"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2800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53705</xdr:rowOff>
    </xdr:from>
    <xdr:to>
      <xdr:col>50</xdr:col>
      <xdr:colOff>165100</xdr:colOff>
      <xdr:row>55</xdr:row>
      <xdr:rowOff>155305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8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382</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258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11774</xdr:rowOff>
    </xdr:from>
    <xdr:to>
      <xdr:col>46</xdr:col>
      <xdr:colOff>38100</xdr:colOff>
      <xdr:row>54</xdr:row>
      <xdr:rowOff>113374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27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129901</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9045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132111</xdr:rowOff>
    </xdr:from>
    <xdr:to>
      <xdr:col>41</xdr:col>
      <xdr:colOff>101600</xdr:colOff>
      <xdr:row>51</xdr:row>
      <xdr:rowOff>62261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87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49</xdr:row>
      <xdr:rowOff>78788</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84798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86995</xdr:rowOff>
    </xdr:from>
    <xdr:to>
      <xdr:col>36</xdr:col>
      <xdr:colOff>165100</xdr:colOff>
      <xdr:row>53</xdr:row>
      <xdr:rowOff>17145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0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33672</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8777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61128</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3262778"/>
          <a:ext cx="1270" cy="25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14679</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5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7805</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30380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61128</xdr:rowOff>
    </xdr:from>
    <xdr:to>
      <xdr:col>55</xdr:col>
      <xdr:colOff>88900</xdr:colOff>
      <xdr:row>77</xdr:row>
      <xdr:rowOff>61128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26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61128</xdr:rowOff>
    </xdr:from>
    <xdr:to>
      <xdr:col>55</xdr:col>
      <xdr:colOff>0</xdr:colOff>
      <xdr:row>77</xdr:row>
      <xdr:rowOff>157617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262778"/>
          <a:ext cx="838200" cy="9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59129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4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80702</xdr:rowOff>
    </xdr:from>
    <xdr:to>
      <xdr:col>55</xdr:col>
      <xdr:colOff>50800</xdr:colOff>
      <xdr:row>79</xdr:row>
      <xdr:rowOff>10852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5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164564</xdr:rowOff>
    </xdr:from>
    <xdr:to>
      <xdr:col>50</xdr:col>
      <xdr:colOff>114300</xdr:colOff>
      <xdr:row>77</xdr:row>
      <xdr:rowOff>157617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851864"/>
          <a:ext cx="889000" cy="50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79660</xdr:rowOff>
    </xdr:from>
    <xdr:to>
      <xdr:col>50</xdr:col>
      <xdr:colOff>165100</xdr:colOff>
      <xdr:row>79</xdr:row>
      <xdr:rowOff>9810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937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4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167500</xdr:rowOff>
    </xdr:from>
    <xdr:to>
      <xdr:col>45</xdr:col>
      <xdr:colOff>177800</xdr:colOff>
      <xdr:row>74</xdr:row>
      <xdr:rowOff>164564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340450"/>
          <a:ext cx="889000" cy="5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80876</xdr:rowOff>
    </xdr:from>
    <xdr:to>
      <xdr:col>46</xdr:col>
      <xdr:colOff>38100</xdr:colOff>
      <xdr:row>79</xdr:row>
      <xdr:rowOff>11026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5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2153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4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167500</xdr:rowOff>
    </xdr:from>
    <xdr:to>
      <xdr:col>41</xdr:col>
      <xdr:colOff>50800</xdr:colOff>
      <xdr:row>73</xdr:row>
      <xdr:rowOff>125713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2340450"/>
          <a:ext cx="889000" cy="30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77721</xdr:rowOff>
    </xdr:from>
    <xdr:to>
      <xdr:col>41</xdr:col>
      <xdr:colOff>101600</xdr:colOff>
      <xdr:row>79</xdr:row>
      <xdr:rowOff>7871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170448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4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74512</xdr:rowOff>
    </xdr:from>
    <xdr:to>
      <xdr:col>36</xdr:col>
      <xdr:colOff>165100</xdr:colOff>
      <xdr:row>79</xdr:row>
      <xdr:rowOff>4662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167239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10328</xdr:rowOff>
    </xdr:from>
    <xdr:to>
      <xdr:col>55</xdr:col>
      <xdr:colOff>50800</xdr:colOff>
      <xdr:row>77</xdr:row>
      <xdr:rowOff>111928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1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134805</xdr:rowOff>
    </xdr:from>
    <xdr:ext cx="69018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650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106817</xdr:rowOff>
    </xdr:from>
    <xdr:to>
      <xdr:col>50</xdr:col>
      <xdr:colOff>165100</xdr:colOff>
      <xdr:row>78</xdr:row>
      <xdr:rowOff>36967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53494</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8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113764</xdr:rowOff>
    </xdr:from>
    <xdr:to>
      <xdr:col>46</xdr:col>
      <xdr:colOff>38100</xdr:colOff>
      <xdr:row>75</xdr:row>
      <xdr:rowOff>43914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8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73</xdr:row>
      <xdr:rowOff>60441</xdr:rowOff>
    </xdr:from>
    <xdr:ext cx="69018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05205" y="12576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116700</xdr:rowOff>
    </xdr:from>
    <xdr:to>
      <xdr:col>41</xdr:col>
      <xdr:colOff>101600</xdr:colOff>
      <xdr:row>72</xdr:row>
      <xdr:rowOff>46850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2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70</xdr:row>
      <xdr:rowOff>63377</xdr:rowOff>
    </xdr:from>
    <xdr:ext cx="69018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16205" y="120648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74913</xdr:rowOff>
    </xdr:from>
    <xdr:to>
      <xdr:col>36</xdr:col>
      <xdr:colOff>165100</xdr:colOff>
      <xdr:row>74</xdr:row>
      <xdr:rowOff>5063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59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72</xdr:row>
      <xdr:rowOff>21590</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27205" y="123659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112892</xdr:rowOff>
    </xdr:from>
    <xdr:to>
      <xdr:col>54</xdr:col>
      <xdr:colOff>189865</xdr:colOff>
      <xdr:row>99</xdr:row>
      <xdr:rowOff>88869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86292"/>
          <a:ext cx="1270" cy="11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92696</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88869</xdr:rowOff>
    </xdr:from>
    <xdr:to>
      <xdr:col>55</xdr:col>
      <xdr:colOff>88900</xdr:colOff>
      <xdr:row>99</xdr:row>
      <xdr:rowOff>88869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59569</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61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112892</xdr:rowOff>
    </xdr:from>
    <xdr:to>
      <xdr:col>55</xdr:col>
      <xdr:colOff>88900</xdr:colOff>
      <xdr:row>92</xdr:row>
      <xdr:rowOff>112892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8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29342</xdr:rowOff>
    </xdr:from>
    <xdr:to>
      <xdr:col>55</xdr:col>
      <xdr:colOff>0</xdr:colOff>
      <xdr:row>92</xdr:row>
      <xdr:rowOff>112892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5459842"/>
          <a:ext cx="838200" cy="42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120995</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923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142568</xdr:rowOff>
    </xdr:from>
    <xdr:to>
      <xdr:col>55</xdr:col>
      <xdr:colOff>50800</xdr:colOff>
      <xdr:row>99</xdr:row>
      <xdr:rowOff>72718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9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29342</xdr:rowOff>
    </xdr:from>
    <xdr:to>
      <xdr:col>50</xdr:col>
      <xdr:colOff>114300</xdr:colOff>
      <xdr:row>99</xdr:row>
      <xdr:rowOff>39525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5459842"/>
          <a:ext cx="889000" cy="155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142030</xdr:rowOff>
    </xdr:from>
    <xdr:to>
      <xdr:col>50</xdr:col>
      <xdr:colOff>165100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63307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703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39525</xdr:rowOff>
    </xdr:from>
    <xdr:to>
      <xdr:col>45</xdr:col>
      <xdr:colOff>177800</xdr:colOff>
      <xdr:row>99</xdr:row>
      <xdr:rowOff>75104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7013075"/>
          <a:ext cx="8890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149924</xdr:rowOff>
    </xdr:from>
    <xdr:to>
      <xdr:col>46</xdr:col>
      <xdr:colOff>38100</xdr:colOff>
      <xdr:row>99</xdr:row>
      <xdr:rowOff>80074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96601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60212</xdr:rowOff>
    </xdr:from>
    <xdr:to>
      <xdr:col>41</xdr:col>
      <xdr:colOff>50800</xdr:colOff>
      <xdr:row>99</xdr:row>
      <xdr:rowOff>75104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7033762"/>
          <a:ext cx="8890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154412</xdr:rowOff>
    </xdr:from>
    <xdr:to>
      <xdr:col>41</xdr:col>
      <xdr:colOff>101600</xdr:colOff>
      <xdr:row>99</xdr:row>
      <xdr:rowOff>84562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101089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157824</xdr:rowOff>
    </xdr:from>
    <xdr:to>
      <xdr:col>36</xdr:col>
      <xdr:colOff>165100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62092</xdr:rowOff>
    </xdr:from>
    <xdr:to>
      <xdr:col>55</xdr:col>
      <xdr:colOff>50800</xdr:colOff>
      <xdr:row>92</xdr:row>
      <xdr:rowOff>163692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583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15119</xdr:rowOff>
    </xdr:from>
    <xdr:ext cx="690189"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788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149992</xdr:rowOff>
    </xdr:from>
    <xdr:to>
      <xdr:col>50</xdr:col>
      <xdr:colOff>165100</xdr:colOff>
      <xdr:row>90</xdr:row>
      <xdr:rowOff>80142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54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88</xdr:row>
      <xdr:rowOff>96669</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294205" y="15184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160175</xdr:rowOff>
    </xdr:from>
    <xdr:to>
      <xdr:col>46</xdr:col>
      <xdr:colOff>38100</xdr:colOff>
      <xdr:row>99</xdr:row>
      <xdr:rowOff>90325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81452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24304</xdr:rowOff>
    </xdr:from>
    <xdr:to>
      <xdr:col>41</xdr:col>
      <xdr:colOff>101600</xdr:colOff>
      <xdr:row>99</xdr:row>
      <xdr:rowOff>125904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117031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9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9412</xdr:rowOff>
    </xdr:from>
    <xdr:to>
      <xdr:col>36</xdr:col>
      <xdr:colOff>165100</xdr:colOff>
      <xdr:row>99</xdr:row>
      <xdr:rowOff>111012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102139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160848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990148"/>
          <a:ext cx="1269" cy="74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79374</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65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107525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76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160848</xdr:rowOff>
    </xdr:from>
    <xdr:to>
      <xdr:col>86</xdr:col>
      <xdr:colOff>25400</xdr:colOff>
      <xdr:row>34</xdr:row>
      <xdr:rowOff>160848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99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160848</xdr:rowOff>
    </xdr:from>
    <xdr:to>
      <xdr:col>85</xdr:col>
      <xdr:colOff>127000</xdr:colOff>
      <xdr:row>36</xdr:row>
      <xdr:rowOff>82403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5990148"/>
          <a:ext cx="838200" cy="26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123824</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3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145397</xdr:rowOff>
    </xdr:from>
    <xdr:to>
      <xdr:col>85</xdr:col>
      <xdr:colOff>177800</xdr:colOff>
      <xdr:row>39</xdr:row>
      <xdr:rowOff>75547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114341</xdr:rowOff>
    </xdr:from>
    <xdr:to>
      <xdr:col>81</xdr:col>
      <xdr:colOff>50800</xdr:colOff>
      <xdr:row>36</xdr:row>
      <xdr:rowOff>82403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5600741"/>
          <a:ext cx="889000" cy="6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148410</xdr:rowOff>
    </xdr:from>
    <xdr:to>
      <xdr:col>81</xdr:col>
      <xdr:colOff>101600</xdr:colOff>
      <xdr:row>39</xdr:row>
      <xdr:rowOff>78560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6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69687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5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121894</xdr:rowOff>
    </xdr:from>
    <xdr:to>
      <xdr:col>76</xdr:col>
      <xdr:colOff>114300</xdr:colOff>
      <xdr:row>32</xdr:row>
      <xdr:rowOff>114341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5436844"/>
          <a:ext cx="889000" cy="16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146562</xdr:rowOff>
    </xdr:from>
    <xdr:to>
      <xdr:col>76</xdr:col>
      <xdr:colOff>165100</xdr:colOff>
      <xdr:row>39</xdr:row>
      <xdr:rowOff>76712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67839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5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121894</xdr:rowOff>
    </xdr:from>
    <xdr:to>
      <xdr:col>71</xdr:col>
      <xdr:colOff>177800</xdr:colOff>
      <xdr:row>32</xdr:row>
      <xdr:rowOff>163356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5436844"/>
          <a:ext cx="889000" cy="2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146551</xdr:rowOff>
    </xdr:from>
    <xdr:to>
      <xdr:col>72</xdr:col>
      <xdr:colOff>38100</xdr:colOff>
      <xdr:row>39</xdr:row>
      <xdr:rowOff>76701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67828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5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147557</xdr:rowOff>
    </xdr:from>
    <xdr:to>
      <xdr:col>67</xdr:col>
      <xdr:colOff>101600</xdr:colOff>
      <xdr:row>39</xdr:row>
      <xdr:rowOff>77707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68834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110048</xdr:rowOff>
    </xdr:from>
    <xdr:to>
      <xdr:col>85</xdr:col>
      <xdr:colOff>177800</xdr:colOff>
      <xdr:row>35</xdr:row>
      <xdr:rowOff>40198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9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63075</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89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31603</xdr:rowOff>
    </xdr:from>
    <xdr:to>
      <xdr:col>81</xdr:col>
      <xdr:colOff>101600</xdr:colOff>
      <xdr:row>36</xdr:row>
      <xdr:rowOff>133203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2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149730</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181795" y="597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63541</xdr:rowOff>
    </xdr:from>
    <xdr:to>
      <xdr:col>76</xdr:col>
      <xdr:colOff>165100</xdr:colOff>
      <xdr:row>32</xdr:row>
      <xdr:rowOff>165141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54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10218</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292795" y="532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71094</xdr:rowOff>
    </xdr:from>
    <xdr:to>
      <xdr:col>72</xdr:col>
      <xdr:colOff>38100</xdr:colOff>
      <xdr:row>32</xdr:row>
      <xdr:rowOff>1244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3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17771</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03795" y="516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112556</xdr:rowOff>
    </xdr:from>
    <xdr:to>
      <xdr:col>67</xdr:col>
      <xdr:colOff>101600</xdr:colOff>
      <xdr:row>33</xdr:row>
      <xdr:rowOff>42706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55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59233</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14795" y="537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18639</xdr:rowOff>
    </xdr:from>
    <xdr:to>
      <xdr:col>85</xdr:col>
      <xdr:colOff>127000</xdr:colOff>
      <xdr:row>76</xdr:row>
      <xdr:rowOff>85654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48839"/>
          <a:ext cx="838200" cy="6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82859</xdr:rowOff>
    </xdr:from>
    <xdr:to>
      <xdr:col>81</xdr:col>
      <xdr:colOff>50800</xdr:colOff>
      <xdr:row>76</xdr:row>
      <xdr:rowOff>85654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113059"/>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82859</xdr:rowOff>
    </xdr:from>
    <xdr:to>
      <xdr:col>76</xdr:col>
      <xdr:colOff>114300</xdr:colOff>
      <xdr:row>76</xdr:row>
      <xdr:rowOff>109387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13059"/>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109387</xdr:rowOff>
    </xdr:from>
    <xdr:to>
      <xdr:col>71</xdr:col>
      <xdr:colOff>177800</xdr:colOff>
      <xdr:row>76</xdr:row>
      <xdr:rowOff>124366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39587"/>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139289</xdr:rowOff>
    </xdr:from>
    <xdr:to>
      <xdr:col>85</xdr:col>
      <xdr:colOff>177800</xdr:colOff>
      <xdr:row>76</xdr:row>
      <xdr:rowOff>69439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117716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7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34854</xdr:rowOff>
    </xdr:from>
    <xdr:to>
      <xdr:col>81</xdr:col>
      <xdr:colOff>101600</xdr:colOff>
      <xdr:row>76</xdr:row>
      <xdr:rowOff>136454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127581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32059</xdr:rowOff>
    </xdr:from>
    <xdr:to>
      <xdr:col>76</xdr:col>
      <xdr:colOff>165100</xdr:colOff>
      <xdr:row>76</xdr:row>
      <xdr:rowOff>133659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124786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58587</xdr:rowOff>
    </xdr:from>
    <xdr:to>
      <xdr:col>72</xdr:col>
      <xdr:colOff>38100</xdr:colOff>
      <xdr:row>76</xdr:row>
      <xdr:rowOff>160187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151314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8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73566</xdr:rowOff>
    </xdr:from>
    <xdr:to>
      <xdr:col>67</xdr:col>
      <xdr:colOff>101600</xdr:colOff>
      <xdr:row>77</xdr:row>
      <xdr:rowOff>3716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166293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84251</xdr:rowOff>
    </xdr:from>
    <xdr:to>
      <xdr:col>85</xdr:col>
      <xdr:colOff>126364</xdr:colOff>
      <xdr:row>98</xdr:row>
      <xdr:rowOff>139419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6714901"/>
          <a:ext cx="1269" cy="226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1875</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75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139419</xdr:rowOff>
    </xdr:from>
    <xdr:to>
      <xdr:col>86</xdr:col>
      <xdr:colOff>25400</xdr:colOff>
      <xdr:row>98</xdr:row>
      <xdr:rowOff>139419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30928</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649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84251</xdr:rowOff>
    </xdr:from>
    <xdr:to>
      <xdr:col>86</xdr:col>
      <xdr:colOff>25400</xdr:colOff>
      <xdr:row>97</xdr:row>
      <xdr:rowOff>84251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71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101257</xdr:rowOff>
    </xdr:from>
    <xdr:to>
      <xdr:col>85</xdr:col>
      <xdr:colOff>127000</xdr:colOff>
      <xdr:row>98</xdr:row>
      <xdr:rowOff>50792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389007"/>
          <a:ext cx="838200" cy="46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48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67898</xdr:rowOff>
    </xdr:from>
    <xdr:to>
      <xdr:col>85</xdr:col>
      <xdr:colOff>177800</xdr:colOff>
      <xdr:row>98</xdr:row>
      <xdr:rowOff>169498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6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101257</xdr:rowOff>
    </xdr:from>
    <xdr:to>
      <xdr:col>81</xdr:col>
      <xdr:colOff>50800</xdr:colOff>
      <xdr:row>96</xdr:row>
      <xdr:rowOff>84589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389007"/>
          <a:ext cx="889000" cy="1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74881</xdr:rowOff>
    </xdr:from>
    <xdr:to>
      <xdr:col>81</xdr:col>
      <xdr:colOff>101600</xdr:colOff>
      <xdr:row>99</xdr:row>
      <xdr:rowOff>5031</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167608</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94410</xdr:rowOff>
    </xdr:from>
    <xdr:to>
      <xdr:col>76</xdr:col>
      <xdr:colOff>114300</xdr:colOff>
      <xdr:row>96</xdr:row>
      <xdr:rowOff>84589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382160"/>
          <a:ext cx="889000" cy="16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74237</xdr:rowOff>
    </xdr:from>
    <xdr:to>
      <xdr:col>76</xdr:col>
      <xdr:colOff>165100</xdr:colOff>
      <xdr:row>99</xdr:row>
      <xdr:rowOff>4387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7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6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97961</xdr:rowOff>
    </xdr:from>
    <xdr:to>
      <xdr:col>71</xdr:col>
      <xdr:colOff>177800</xdr:colOff>
      <xdr:row>95</xdr:row>
      <xdr:rowOff>94410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5699911"/>
          <a:ext cx="889000" cy="68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74657</xdr:rowOff>
    </xdr:from>
    <xdr:to>
      <xdr:col>72</xdr:col>
      <xdr:colOff>38100</xdr:colOff>
      <xdr:row>99</xdr:row>
      <xdr:rowOff>4807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167384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6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73352</xdr:rowOff>
    </xdr:from>
    <xdr:to>
      <xdr:col>67</xdr:col>
      <xdr:colOff>101600</xdr:colOff>
      <xdr:row>99</xdr:row>
      <xdr:rowOff>3502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166079</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9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171442</xdr:rowOff>
    </xdr:from>
    <xdr:to>
      <xdr:col>85</xdr:col>
      <xdr:colOff>177800</xdr:colOff>
      <xdr:row>98</xdr:row>
      <xdr:rowOff>101592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157928</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1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50457</xdr:rowOff>
    </xdr:from>
    <xdr:to>
      <xdr:col>81</xdr:col>
      <xdr:colOff>101600</xdr:colOff>
      <xdr:row>95</xdr:row>
      <xdr:rowOff>152057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3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93</xdr:row>
      <xdr:rowOff>168584</xdr:rowOff>
    </xdr:from>
    <xdr:ext cx="690189"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36205" y="16113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33789</xdr:rowOff>
    </xdr:from>
    <xdr:to>
      <xdr:col>76</xdr:col>
      <xdr:colOff>165100</xdr:colOff>
      <xdr:row>96</xdr:row>
      <xdr:rowOff>135389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4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151916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26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43610</xdr:rowOff>
    </xdr:from>
    <xdr:to>
      <xdr:col>72</xdr:col>
      <xdr:colOff>38100</xdr:colOff>
      <xdr:row>95</xdr:row>
      <xdr:rowOff>145210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3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93</xdr:row>
      <xdr:rowOff>161737</xdr:rowOff>
    </xdr:from>
    <xdr:ext cx="69018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358205" y="161065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47161</xdr:rowOff>
    </xdr:from>
    <xdr:to>
      <xdr:col>67</xdr:col>
      <xdr:colOff>101600</xdr:colOff>
      <xdr:row>91</xdr:row>
      <xdr:rowOff>148761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56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89</xdr:row>
      <xdr:rowOff>165288</xdr:rowOff>
    </xdr:from>
    <xdr:ext cx="69018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469205" y="154243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96985</xdr:rowOff>
    </xdr:from>
    <xdr:to>
      <xdr:col>116</xdr:col>
      <xdr:colOff>63500</xdr:colOff>
      <xdr:row>39</xdr:row>
      <xdr:rowOff>97180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783535"/>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97180</xdr:rowOff>
    </xdr:from>
    <xdr:to>
      <xdr:col>111</xdr:col>
      <xdr:colOff>177800</xdr:colOff>
      <xdr:row>39</xdr:row>
      <xdr:rowOff>97311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783730"/>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97311</xdr:rowOff>
    </xdr:from>
    <xdr:to>
      <xdr:col>107</xdr:col>
      <xdr:colOff>50800</xdr:colOff>
      <xdr:row>39</xdr:row>
      <xdr:rowOff>97441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783861"/>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97441</xdr:rowOff>
    </xdr:from>
    <xdr:to>
      <xdr:col>102</xdr:col>
      <xdr:colOff>114300</xdr:colOff>
      <xdr:row>39</xdr:row>
      <xdr:rowOff>97540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783991"/>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46185</xdr:rowOff>
    </xdr:from>
    <xdr:to>
      <xdr:col>116</xdr:col>
      <xdr:colOff>114300</xdr:colOff>
      <xdr:row>39</xdr:row>
      <xdr:rowOff>147785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7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132562</xdr:rowOff>
    </xdr:from>
    <xdr:ext cx="313932"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6476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46380</xdr:rowOff>
    </xdr:from>
    <xdr:to>
      <xdr:col>112</xdr:col>
      <xdr:colOff>38100</xdr:colOff>
      <xdr:row>39</xdr:row>
      <xdr:rowOff>147980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139107</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66333" y="6825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46511</xdr:rowOff>
    </xdr:from>
    <xdr:to>
      <xdr:col>107</xdr:col>
      <xdr:colOff>101600</xdr:colOff>
      <xdr:row>39</xdr:row>
      <xdr:rowOff>148111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7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139238</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77333" y="6825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46641</xdr:rowOff>
    </xdr:from>
    <xdr:to>
      <xdr:col>102</xdr:col>
      <xdr:colOff>165100</xdr:colOff>
      <xdr:row>39</xdr:row>
      <xdr:rowOff>148241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139368</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825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46740</xdr:rowOff>
    </xdr:from>
    <xdr:to>
      <xdr:col>98</xdr:col>
      <xdr:colOff>38100</xdr:colOff>
      <xdr:row>39</xdr:row>
      <xdr:rowOff>148340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7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139467</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99333" y="6826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57</xdr:row>
      <xdr:rowOff>68106</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9840756"/>
          <a:ext cx="1269" cy="373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142999</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58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14783</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961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68106</xdr:rowOff>
    </xdr:from>
    <xdr:to>
      <xdr:col>116</xdr:col>
      <xdr:colOff>152400</xdr:colOff>
      <xdr:row>57</xdr:row>
      <xdr:rowOff>68106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84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154611</xdr:rowOff>
    </xdr:from>
    <xdr:to>
      <xdr:col>116</xdr:col>
      <xdr:colOff>63500</xdr:colOff>
      <xdr:row>57</xdr:row>
      <xdr:rowOff>68106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241461"/>
          <a:ext cx="838200" cy="59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16000</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10131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37573</xdr:rowOff>
    </xdr:from>
    <xdr:to>
      <xdr:col>116</xdr:col>
      <xdr:colOff>114300</xdr:colOff>
      <xdr:row>59</xdr:row>
      <xdr:rowOff>139173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1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62410</xdr:rowOff>
    </xdr:from>
    <xdr:to>
      <xdr:col>111</xdr:col>
      <xdr:colOff>177800</xdr:colOff>
      <xdr:row>53</xdr:row>
      <xdr:rowOff>154611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8634910"/>
          <a:ext cx="889000" cy="60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39251</xdr:rowOff>
    </xdr:from>
    <xdr:to>
      <xdr:col>112</xdr:col>
      <xdr:colOff>38100</xdr:colOff>
      <xdr:row>59</xdr:row>
      <xdr:rowOff>140851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131978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62410</xdr:rowOff>
    </xdr:from>
    <xdr:to>
      <xdr:col>107</xdr:col>
      <xdr:colOff>50800</xdr:colOff>
      <xdr:row>51</xdr:row>
      <xdr:rowOff>8520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8634910"/>
          <a:ext cx="889000" cy="1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39205</xdr:rowOff>
    </xdr:from>
    <xdr:to>
      <xdr:col>107</xdr:col>
      <xdr:colOff>101600</xdr:colOff>
      <xdr:row>59</xdr:row>
      <xdr:rowOff>140805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131932</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24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8520</xdr:rowOff>
    </xdr:from>
    <xdr:to>
      <xdr:col>102</xdr:col>
      <xdr:colOff>114300</xdr:colOff>
      <xdr:row>52</xdr:row>
      <xdr:rowOff>118397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8752470"/>
          <a:ext cx="889000" cy="28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37164</xdr:rowOff>
    </xdr:from>
    <xdr:to>
      <xdr:col>102</xdr:col>
      <xdr:colOff>165100</xdr:colOff>
      <xdr:row>59</xdr:row>
      <xdr:rowOff>138764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129891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36375</xdr:rowOff>
    </xdr:from>
    <xdr:to>
      <xdr:col>98</xdr:col>
      <xdr:colOff>38100</xdr:colOff>
      <xdr:row>59</xdr:row>
      <xdr:rowOff>137975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129102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17306</xdr:rowOff>
    </xdr:from>
    <xdr:to>
      <xdr:col>116</xdr:col>
      <xdr:colOff>114300</xdr:colOff>
      <xdr:row>57</xdr:row>
      <xdr:rowOff>118906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7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141783</xdr:rowOff>
    </xdr:from>
    <xdr:ext cx="599010"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4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103811</xdr:rowOff>
    </xdr:from>
    <xdr:to>
      <xdr:col>112</xdr:col>
      <xdr:colOff>38100</xdr:colOff>
      <xdr:row>54</xdr:row>
      <xdr:rowOff>33961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19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52</xdr:row>
      <xdr:rowOff>50488</xdr:rowOff>
    </xdr:from>
    <xdr:ext cx="59901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23795" y="896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11610</xdr:rowOff>
    </xdr:from>
    <xdr:to>
      <xdr:col>107</xdr:col>
      <xdr:colOff>101600</xdr:colOff>
      <xdr:row>50</xdr:row>
      <xdr:rowOff>113210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85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129737</xdr:rowOff>
    </xdr:from>
    <xdr:ext cx="59901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34795" y="835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129170</xdr:rowOff>
    </xdr:from>
    <xdr:to>
      <xdr:col>102</xdr:col>
      <xdr:colOff>165100</xdr:colOff>
      <xdr:row>51</xdr:row>
      <xdr:rowOff>59320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87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49</xdr:row>
      <xdr:rowOff>75847</xdr:rowOff>
    </xdr:from>
    <xdr:ext cx="59901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45795" y="847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67597</xdr:rowOff>
    </xdr:from>
    <xdr:to>
      <xdr:col>98</xdr:col>
      <xdr:colOff>38100</xdr:colOff>
      <xdr:row>52</xdr:row>
      <xdr:rowOff>169197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898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51</xdr:row>
      <xdr:rowOff>14274</xdr:rowOff>
    </xdr:from>
    <xdr:ext cx="59901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56795" y="875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74549</xdr:rowOff>
    </xdr:from>
    <xdr:to>
      <xdr:col>116</xdr:col>
      <xdr:colOff>63500</xdr:colOff>
      <xdr:row>75</xdr:row>
      <xdr:rowOff>130415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590399"/>
          <a:ext cx="838200" cy="39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74549</xdr:rowOff>
    </xdr:from>
    <xdr:to>
      <xdr:col>111</xdr:col>
      <xdr:colOff>177800</xdr:colOff>
      <xdr:row>74</xdr:row>
      <xdr:rowOff>93098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590399"/>
          <a:ext cx="889000" cy="18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93098</xdr:rowOff>
    </xdr:from>
    <xdr:to>
      <xdr:col>107</xdr:col>
      <xdr:colOff>50800</xdr:colOff>
      <xdr:row>74</xdr:row>
      <xdr:rowOff>107609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80398"/>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18031</xdr:rowOff>
    </xdr:from>
    <xdr:to>
      <xdr:col>102</xdr:col>
      <xdr:colOff>114300</xdr:colOff>
      <xdr:row>74</xdr:row>
      <xdr:rowOff>107609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190981"/>
          <a:ext cx="889000" cy="60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79615</xdr:rowOff>
    </xdr:from>
    <xdr:to>
      <xdr:col>116</xdr:col>
      <xdr:colOff>114300</xdr:colOff>
      <xdr:row>76</xdr:row>
      <xdr:rowOff>9764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383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102492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8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23749</xdr:rowOff>
    </xdr:from>
    <xdr:to>
      <xdr:col>112</xdr:col>
      <xdr:colOff>38100</xdr:colOff>
      <xdr:row>73</xdr:row>
      <xdr:rowOff>125349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5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141876</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31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42298</xdr:rowOff>
    </xdr:from>
    <xdr:to>
      <xdr:col>107</xdr:col>
      <xdr:colOff>101600</xdr:colOff>
      <xdr:row>74</xdr:row>
      <xdr:rowOff>143898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2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160425</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50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56809</xdr:rowOff>
    </xdr:from>
    <xdr:to>
      <xdr:col>102</xdr:col>
      <xdr:colOff>165100</xdr:colOff>
      <xdr:row>74</xdr:row>
      <xdr:rowOff>158409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3486</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51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138681</xdr:rowOff>
    </xdr:from>
    <xdr:to>
      <xdr:col>98</xdr:col>
      <xdr:colOff>38100</xdr:colOff>
      <xdr:row>71</xdr:row>
      <xdr:rowOff>68831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1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85358</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191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5,326,108</a:t>
          </a:r>
          <a:r>
            <a:rPr kumimoji="1" lang="ja-JP" altLang="en-US" sz="1300">
              <a:latin typeface="ＭＳ Ｐゴシック" panose="020B0600070205080204" pitchFamily="50" charset="-128"/>
              <a:ea typeface="ＭＳ Ｐゴシック" panose="020B0600070205080204" pitchFamily="50" charset="-128"/>
            </a:rPr>
            <a:t>円と大きくなっている。人件費は類似団体中４番目に高い金額となっている。これは、東日本大震災に伴う復旧・復興事業に対するマンパワー不足を解消するため、任期付職員の採用や再任用制度の活用により職員数が増加しているが、事業の進捗により職員数は減少傾向であるものの、会計年度任用職員制度の施行により人件費が増加しているため、依然として高い金額で推移している。住民一人当たりのコストのうち最も高い割合を示しているのが普通建設事業費の</a:t>
          </a:r>
          <a:r>
            <a:rPr kumimoji="1" lang="en-US" altLang="ja-JP" sz="1300">
              <a:latin typeface="ＭＳ Ｐゴシック" panose="020B0600070205080204" pitchFamily="50" charset="-128"/>
              <a:ea typeface="ＭＳ Ｐゴシック" panose="020B0600070205080204" pitchFamily="50" charset="-128"/>
            </a:rPr>
            <a:t>3,088,315</a:t>
          </a:r>
          <a:r>
            <a:rPr kumimoji="1" lang="ja-JP" altLang="en-US" sz="1300">
              <a:latin typeface="ＭＳ Ｐゴシック" panose="020B0600070205080204" pitchFamily="50" charset="-128"/>
              <a:ea typeface="ＭＳ Ｐゴシック" panose="020B0600070205080204" pitchFamily="50" charset="-128"/>
            </a:rPr>
            <a:t>円で、類似団体平均から大きく突出している状況である。これは、東日本大震災に係る復旧・復興事業による影響であり、事業の進捗により減少していくものと思われる。次いで高い値を示しているのが補助費等の</a:t>
          </a:r>
          <a:r>
            <a:rPr kumimoji="1" lang="en-US" altLang="ja-JP" sz="1300">
              <a:latin typeface="ＭＳ Ｐゴシック" panose="020B0600070205080204" pitchFamily="50" charset="-128"/>
              <a:ea typeface="ＭＳ Ｐゴシック" panose="020B0600070205080204" pitchFamily="50" charset="-128"/>
            </a:rPr>
            <a:t>801,315</a:t>
          </a:r>
          <a:r>
            <a:rPr kumimoji="1" lang="ja-JP" altLang="en-US" sz="1300">
              <a:latin typeface="ＭＳ Ｐゴシック" panose="020B0600070205080204" pitchFamily="50" charset="-128"/>
              <a:ea typeface="ＭＳ Ｐゴシック" panose="020B0600070205080204" pitchFamily="50" charset="-128"/>
            </a:rPr>
            <a:t>円で、普通建設事業と同様に類似団体内で高い値となっている。これは、復旧・復興事業の進捗により生じた復興交付金返還金や新型コロナウイルス感染症対策に係る支援金等の支出により大幅に増加してい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復旧・復興事業が完了するまでは、同じような状況で推移するものと思われるが、いかに効果的な投資でコストを削減できるかについて徹底して努めていくこととしている。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6,039
65.35
35,873,131
33,192,304
188,014
3,603,199
6,353,244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113085</xdr:rowOff>
    </xdr:from>
    <xdr:to>
      <xdr:col>24</xdr:col>
      <xdr:colOff>63500</xdr:colOff>
      <xdr:row>31</xdr:row>
      <xdr:rowOff>4336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256585"/>
          <a:ext cx="8382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154396</xdr:rowOff>
    </xdr:from>
    <xdr:to>
      <xdr:col>19</xdr:col>
      <xdr:colOff>177800</xdr:colOff>
      <xdr:row>31</xdr:row>
      <xdr:rowOff>4336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297896"/>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154396</xdr:rowOff>
    </xdr:from>
    <xdr:to>
      <xdr:col>15</xdr:col>
      <xdr:colOff>50800</xdr:colOff>
      <xdr:row>31</xdr:row>
      <xdr:rowOff>87122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297896"/>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93327</xdr:rowOff>
    </xdr:from>
    <xdr:to>
      <xdr:col>10</xdr:col>
      <xdr:colOff>114300</xdr:colOff>
      <xdr:row>31</xdr:row>
      <xdr:rowOff>87122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236827"/>
          <a:ext cx="889000" cy="16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62285</xdr:rowOff>
    </xdr:from>
    <xdr:to>
      <xdr:col>24</xdr:col>
      <xdr:colOff>114300</xdr:colOff>
      <xdr:row>30</xdr:row>
      <xdr:rowOff>163885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2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15312</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1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124986</xdr:rowOff>
    </xdr:from>
    <xdr:to>
      <xdr:col>20</xdr:col>
      <xdr:colOff>38100</xdr:colOff>
      <xdr:row>31</xdr:row>
      <xdr:rowOff>55136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2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71663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04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103596</xdr:rowOff>
    </xdr:from>
    <xdr:to>
      <xdr:col>15</xdr:col>
      <xdr:colOff>101600</xdr:colOff>
      <xdr:row>31</xdr:row>
      <xdr:rowOff>33746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50273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0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36322</xdr:rowOff>
    </xdr:from>
    <xdr:to>
      <xdr:col>10</xdr:col>
      <xdr:colOff>165100</xdr:colOff>
      <xdr:row>31</xdr:row>
      <xdr:rowOff>137922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154449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1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42527</xdr:rowOff>
    </xdr:from>
    <xdr:to>
      <xdr:col>6</xdr:col>
      <xdr:colOff>38100</xdr:colOff>
      <xdr:row>30</xdr:row>
      <xdr:rowOff>144127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1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160654</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49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156656</xdr:rowOff>
    </xdr:from>
    <xdr:to>
      <xdr:col>24</xdr:col>
      <xdr:colOff>62865</xdr:colOff>
      <xdr:row>58</xdr:row>
      <xdr:rowOff>65643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414956"/>
          <a:ext cx="1270" cy="59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74339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1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65643</xdr:rowOff>
    </xdr:from>
    <xdr:to>
      <xdr:col>24</xdr:col>
      <xdr:colOff>152400</xdr:colOff>
      <xdr:row>58</xdr:row>
      <xdr:rowOff>65643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103333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901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156656</xdr:rowOff>
    </xdr:from>
    <xdr:to>
      <xdr:col>24</xdr:col>
      <xdr:colOff>152400</xdr:colOff>
      <xdr:row>54</xdr:row>
      <xdr:rowOff>156656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41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143197</xdr:rowOff>
    </xdr:from>
    <xdr:to>
      <xdr:col>24</xdr:col>
      <xdr:colOff>63500</xdr:colOff>
      <xdr:row>57</xdr:row>
      <xdr:rowOff>62978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01497"/>
          <a:ext cx="838200" cy="4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118788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91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140361</xdr:rowOff>
    </xdr:from>
    <xdr:to>
      <xdr:col>24</xdr:col>
      <xdr:colOff>114300</xdr:colOff>
      <xdr:row>58</xdr:row>
      <xdr:rowOff>70511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1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143197</xdr:rowOff>
    </xdr:from>
    <xdr:to>
      <xdr:col>19</xdr:col>
      <xdr:colOff>177800</xdr:colOff>
      <xdr:row>55</xdr:row>
      <xdr:rowOff>128815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01497"/>
          <a:ext cx="889000" cy="15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30176</xdr:rowOff>
    </xdr:from>
    <xdr:to>
      <xdr:col>20</xdr:col>
      <xdr:colOff>38100</xdr:colOff>
      <xdr:row>58</xdr:row>
      <xdr:rowOff>131776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7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122903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6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121759</xdr:rowOff>
    </xdr:from>
    <xdr:to>
      <xdr:col>15</xdr:col>
      <xdr:colOff>50800</xdr:colOff>
      <xdr:row>55</xdr:row>
      <xdr:rowOff>128815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380059"/>
          <a:ext cx="889000" cy="17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30176</xdr:rowOff>
    </xdr:from>
    <xdr:to>
      <xdr:col>15</xdr:col>
      <xdr:colOff>101600</xdr:colOff>
      <xdr:row>58</xdr:row>
      <xdr:rowOff>131776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122903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6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143684</xdr:rowOff>
    </xdr:from>
    <xdr:to>
      <xdr:col>10</xdr:col>
      <xdr:colOff>114300</xdr:colOff>
      <xdr:row>54</xdr:row>
      <xdr:rowOff>121759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8716184"/>
          <a:ext cx="889000" cy="66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27832</xdr:rowOff>
    </xdr:from>
    <xdr:to>
      <xdr:col>10</xdr:col>
      <xdr:colOff>165100</xdr:colOff>
      <xdr:row>58</xdr:row>
      <xdr:rowOff>129432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120559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6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27791</xdr:rowOff>
    </xdr:from>
    <xdr:to>
      <xdr:col>6</xdr:col>
      <xdr:colOff>38100</xdr:colOff>
      <xdr:row>58</xdr:row>
      <xdr:rowOff>129391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120518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6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12178</xdr:rowOff>
    </xdr:from>
    <xdr:to>
      <xdr:col>24</xdr:col>
      <xdr:colOff>114300</xdr:colOff>
      <xdr:row>57</xdr:row>
      <xdr:rowOff>113778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35055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3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92397</xdr:rowOff>
    </xdr:from>
    <xdr:to>
      <xdr:col>20</xdr:col>
      <xdr:colOff>38100</xdr:colOff>
      <xdr:row>55</xdr:row>
      <xdr:rowOff>22547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39074</xdr:rowOff>
    </xdr:from>
    <xdr:ext cx="690189"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52205" y="91259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78015</xdr:rowOff>
    </xdr:from>
    <xdr:to>
      <xdr:col>15</xdr:col>
      <xdr:colOff>101600</xdr:colOff>
      <xdr:row>56</xdr:row>
      <xdr:rowOff>8165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24692</xdr:rowOff>
    </xdr:from>
    <xdr:ext cx="690189"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563205" y="9282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70959</xdr:rowOff>
    </xdr:from>
    <xdr:to>
      <xdr:col>10</xdr:col>
      <xdr:colOff>165100</xdr:colOff>
      <xdr:row>55</xdr:row>
      <xdr:rowOff>1109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3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17636</xdr:rowOff>
    </xdr:from>
    <xdr:ext cx="690189"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674205" y="9104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92884</xdr:rowOff>
    </xdr:from>
    <xdr:to>
      <xdr:col>6</xdr:col>
      <xdr:colOff>38100</xdr:colOff>
      <xdr:row>51</xdr:row>
      <xdr:rowOff>23034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86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39561</xdr:rowOff>
    </xdr:from>
    <xdr:ext cx="690189"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785205" y="84406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157732</xdr:rowOff>
    </xdr:from>
    <xdr:to>
      <xdr:col>24</xdr:col>
      <xdr:colOff>62865</xdr:colOff>
      <xdr:row>78</xdr:row>
      <xdr:rowOff>99915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502132"/>
          <a:ext cx="1270" cy="970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103742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99915</xdr:rowOff>
    </xdr:from>
    <xdr:to>
      <xdr:col>24</xdr:col>
      <xdr:colOff>152400</xdr:colOff>
      <xdr:row>78</xdr:row>
      <xdr:rowOff>99915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104409</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7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157732</xdr:rowOff>
    </xdr:from>
    <xdr:to>
      <xdr:col>24</xdr:col>
      <xdr:colOff>152400</xdr:colOff>
      <xdr:row>72</xdr:row>
      <xdr:rowOff>157732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50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157732</xdr:rowOff>
    </xdr:from>
    <xdr:to>
      <xdr:col>24</xdr:col>
      <xdr:colOff>63500</xdr:colOff>
      <xdr:row>74</xdr:row>
      <xdr:rowOff>124759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02132"/>
          <a:ext cx="838200" cy="30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100868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31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122441</xdr:rowOff>
    </xdr:from>
    <xdr:to>
      <xdr:col>24</xdr:col>
      <xdr:colOff>114300</xdr:colOff>
      <xdr:row>77</xdr:row>
      <xdr:rowOff>52591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124759</xdr:rowOff>
    </xdr:from>
    <xdr:to>
      <xdr:col>19</xdr:col>
      <xdr:colOff>177800</xdr:colOff>
      <xdr:row>74</xdr:row>
      <xdr:rowOff>161422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12059"/>
          <a:ext cx="889000" cy="3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142611</xdr:rowOff>
    </xdr:from>
    <xdr:to>
      <xdr:col>20</xdr:col>
      <xdr:colOff>38100</xdr:colOff>
      <xdr:row>77</xdr:row>
      <xdr:rowOff>72761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63888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36940</xdr:rowOff>
    </xdr:from>
    <xdr:to>
      <xdr:col>15</xdr:col>
      <xdr:colOff>50800</xdr:colOff>
      <xdr:row>74</xdr:row>
      <xdr:rowOff>161422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724240"/>
          <a:ext cx="889000" cy="1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8561</xdr:rowOff>
    </xdr:from>
    <xdr:to>
      <xdr:col>15</xdr:col>
      <xdr:colOff>101600</xdr:colOff>
      <xdr:row>77</xdr:row>
      <xdr:rowOff>110161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105378</xdr:rowOff>
    </xdr:from>
    <xdr:to>
      <xdr:col>10</xdr:col>
      <xdr:colOff>114300</xdr:colOff>
      <xdr:row>74</xdr:row>
      <xdr:rowOff>36940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449778"/>
          <a:ext cx="889000" cy="27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2032</xdr:rowOff>
    </xdr:from>
    <xdr:to>
      <xdr:col>10</xdr:col>
      <xdr:colOff>165100</xdr:colOff>
      <xdr:row>77</xdr:row>
      <xdr:rowOff>103632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94759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9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157727</xdr:rowOff>
    </xdr:from>
    <xdr:to>
      <xdr:col>6</xdr:col>
      <xdr:colOff>38100</xdr:colOff>
      <xdr:row>77</xdr:row>
      <xdr:rowOff>87877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79004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8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106932</xdr:rowOff>
    </xdr:from>
    <xdr:to>
      <xdr:col>24</xdr:col>
      <xdr:colOff>114300</xdr:colOff>
      <xdr:row>73</xdr:row>
      <xdr:rowOff>37082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59959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73959</xdr:rowOff>
    </xdr:from>
    <xdr:to>
      <xdr:col>20</xdr:col>
      <xdr:colOff>38100</xdr:colOff>
      <xdr:row>75</xdr:row>
      <xdr:rowOff>4109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20636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110622</xdr:rowOff>
    </xdr:from>
    <xdr:to>
      <xdr:col>15</xdr:col>
      <xdr:colOff>101600</xdr:colOff>
      <xdr:row>75</xdr:row>
      <xdr:rowOff>40772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57299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7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157590</xdr:rowOff>
    </xdr:from>
    <xdr:to>
      <xdr:col>10</xdr:col>
      <xdr:colOff>165100</xdr:colOff>
      <xdr:row>74</xdr:row>
      <xdr:rowOff>87740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6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104267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4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54578</xdr:rowOff>
    </xdr:from>
    <xdr:to>
      <xdr:col>6</xdr:col>
      <xdr:colOff>38100</xdr:colOff>
      <xdr:row>72</xdr:row>
      <xdr:rowOff>156178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3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1255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17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135830</xdr:rowOff>
    </xdr:from>
    <xdr:to>
      <xdr:col>24</xdr:col>
      <xdr:colOff>62865</xdr:colOff>
      <xdr:row>99</xdr:row>
      <xdr:rowOff>5697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6595030"/>
          <a:ext cx="1270" cy="38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8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5697</xdr:rowOff>
    </xdr:from>
    <xdr:to>
      <xdr:col>24</xdr:col>
      <xdr:colOff>152400</xdr:colOff>
      <xdr:row>99</xdr:row>
      <xdr:rowOff>5697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79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82507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637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135830</xdr:rowOff>
    </xdr:from>
    <xdr:to>
      <xdr:col>24</xdr:col>
      <xdr:colOff>152400</xdr:colOff>
      <xdr:row>96</xdr:row>
      <xdr:rowOff>135830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59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131783</xdr:rowOff>
    </xdr:from>
    <xdr:to>
      <xdr:col>24</xdr:col>
      <xdr:colOff>63500</xdr:colOff>
      <xdr:row>96</xdr:row>
      <xdr:rowOff>135830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5905183"/>
          <a:ext cx="838200" cy="68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12352</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81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33925</xdr:rowOff>
    </xdr:from>
    <xdr:to>
      <xdr:col>24</xdr:col>
      <xdr:colOff>114300</xdr:colOff>
      <xdr:row>98</xdr:row>
      <xdr:rowOff>135525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83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93042</xdr:rowOff>
    </xdr:from>
    <xdr:to>
      <xdr:col>19</xdr:col>
      <xdr:colOff>177800</xdr:colOff>
      <xdr:row>92</xdr:row>
      <xdr:rowOff>131783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5694992"/>
          <a:ext cx="889000" cy="2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42216</xdr:rowOff>
    </xdr:from>
    <xdr:to>
      <xdr:col>20</xdr:col>
      <xdr:colOff>38100</xdr:colOff>
      <xdr:row>98</xdr:row>
      <xdr:rowOff>143816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84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134943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9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93042</xdr:rowOff>
    </xdr:from>
    <xdr:to>
      <xdr:col>15</xdr:col>
      <xdr:colOff>50800</xdr:colOff>
      <xdr:row>92</xdr:row>
      <xdr:rowOff>88272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5694992"/>
          <a:ext cx="889000" cy="16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52437</xdr:rowOff>
    </xdr:from>
    <xdr:to>
      <xdr:col>15</xdr:col>
      <xdr:colOff>101600</xdr:colOff>
      <xdr:row>98</xdr:row>
      <xdr:rowOff>154037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145164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9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88272</xdr:rowOff>
    </xdr:from>
    <xdr:to>
      <xdr:col>10</xdr:col>
      <xdr:colOff>114300</xdr:colOff>
      <xdr:row>93</xdr:row>
      <xdr:rowOff>112957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5861672"/>
          <a:ext cx="889000" cy="19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48102</xdr:rowOff>
    </xdr:from>
    <xdr:to>
      <xdr:col>10</xdr:col>
      <xdr:colOff>165100</xdr:colOff>
      <xdr:row>98</xdr:row>
      <xdr:rowOff>149702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140829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40235</xdr:rowOff>
    </xdr:from>
    <xdr:to>
      <xdr:col>6</xdr:col>
      <xdr:colOff>38100</xdr:colOff>
      <xdr:row>98</xdr:row>
      <xdr:rowOff>141835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132962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85030</xdr:rowOff>
    </xdr:from>
    <xdr:to>
      <xdr:col>24</xdr:col>
      <xdr:colOff>114300</xdr:colOff>
      <xdr:row>97</xdr:row>
      <xdr:rowOff>15180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4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38057</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9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80983</xdr:rowOff>
    </xdr:from>
    <xdr:to>
      <xdr:col>20</xdr:col>
      <xdr:colOff>38100</xdr:colOff>
      <xdr:row>93</xdr:row>
      <xdr:rowOff>11133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8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27660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6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42242</xdr:rowOff>
    </xdr:from>
    <xdr:to>
      <xdr:col>15</xdr:col>
      <xdr:colOff>101600</xdr:colOff>
      <xdr:row>91</xdr:row>
      <xdr:rowOff>143842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6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160369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41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37472</xdr:rowOff>
    </xdr:from>
    <xdr:to>
      <xdr:col>10</xdr:col>
      <xdr:colOff>165100</xdr:colOff>
      <xdr:row>92</xdr:row>
      <xdr:rowOff>139072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58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155599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58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62157</xdr:rowOff>
    </xdr:from>
    <xdr:to>
      <xdr:col>6</xdr:col>
      <xdr:colOff>38100</xdr:colOff>
      <xdr:row>93</xdr:row>
      <xdr:rowOff>163757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00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8834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78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85751</xdr:rowOff>
    </xdr:from>
    <xdr:to>
      <xdr:col>55</xdr:col>
      <xdr:colOff>0</xdr:colOff>
      <xdr:row>38</xdr:row>
      <xdr:rowOff>80721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29401"/>
          <a:ext cx="838200" cy="16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105867</xdr:rowOff>
    </xdr:from>
    <xdr:to>
      <xdr:col>50</xdr:col>
      <xdr:colOff>114300</xdr:colOff>
      <xdr:row>37</xdr:row>
      <xdr:rowOff>85751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106617"/>
          <a:ext cx="889000" cy="3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118212</xdr:rowOff>
    </xdr:from>
    <xdr:to>
      <xdr:col>45</xdr:col>
      <xdr:colOff>177800</xdr:colOff>
      <xdr:row>35</xdr:row>
      <xdr:rowOff>105867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5433162"/>
          <a:ext cx="889000" cy="67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132842</xdr:rowOff>
    </xdr:from>
    <xdr:to>
      <xdr:col>41</xdr:col>
      <xdr:colOff>50800</xdr:colOff>
      <xdr:row>31</xdr:row>
      <xdr:rowOff>118212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276342"/>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29921</xdr:rowOff>
    </xdr:from>
    <xdr:to>
      <xdr:col>55</xdr:col>
      <xdr:colOff>50800</xdr:colOff>
      <xdr:row>38</xdr:row>
      <xdr:rowOff>131521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116298</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59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34951</xdr:rowOff>
    </xdr:from>
    <xdr:to>
      <xdr:col>50</xdr:col>
      <xdr:colOff>165100</xdr:colOff>
      <xdr:row>37</xdr:row>
      <xdr:rowOff>136551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153078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55067</xdr:rowOff>
    </xdr:from>
    <xdr:to>
      <xdr:col>46</xdr:col>
      <xdr:colOff>38100</xdr:colOff>
      <xdr:row>35</xdr:row>
      <xdr:rowOff>156667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0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1744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83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67412</xdr:rowOff>
    </xdr:from>
    <xdr:to>
      <xdr:col>41</xdr:col>
      <xdr:colOff>101600</xdr:colOff>
      <xdr:row>31</xdr:row>
      <xdr:rowOff>169012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3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14089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15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82042</xdr:rowOff>
    </xdr:from>
    <xdr:to>
      <xdr:col>36</xdr:col>
      <xdr:colOff>165100</xdr:colOff>
      <xdr:row>31</xdr:row>
      <xdr:rowOff>12192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2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28719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00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16521</xdr:rowOff>
    </xdr:from>
    <xdr:to>
      <xdr:col>55</xdr:col>
      <xdr:colOff>0</xdr:colOff>
      <xdr:row>55</xdr:row>
      <xdr:rowOff>7820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8760471"/>
          <a:ext cx="838200" cy="67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28285</xdr:rowOff>
    </xdr:from>
    <xdr:to>
      <xdr:col>50</xdr:col>
      <xdr:colOff>114300</xdr:colOff>
      <xdr:row>55</xdr:row>
      <xdr:rowOff>7820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115135"/>
          <a:ext cx="889000" cy="3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73727</xdr:rowOff>
    </xdr:from>
    <xdr:to>
      <xdr:col>45</xdr:col>
      <xdr:colOff>177800</xdr:colOff>
      <xdr:row>53</xdr:row>
      <xdr:rowOff>28285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8989127"/>
          <a:ext cx="889000" cy="12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73727</xdr:rowOff>
    </xdr:from>
    <xdr:to>
      <xdr:col>41</xdr:col>
      <xdr:colOff>50800</xdr:colOff>
      <xdr:row>54</xdr:row>
      <xdr:rowOff>110851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8989127"/>
          <a:ext cx="889000" cy="38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137171</xdr:rowOff>
    </xdr:from>
    <xdr:to>
      <xdr:col>55</xdr:col>
      <xdr:colOff>50800</xdr:colOff>
      <xdr:row>51</xdr:row>
      <xdr:rowOff>67321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87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90198</xdr:rowOff>
    </xdr:from>
    <xdr:ext cx="690189"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662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128470</xdr:rowOff>
    </xdr:from>
    <xdr:to>
      <xdr:col>50</xdr:col>
      <xdr:colOff>165100</xdr:colOff>
      <xdr:row>55</xdr:row>
      <xdr:rowOff>58620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3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75147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16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148935</xdr:rowOff>
    </xdr:from>
    <xdr:to>
      <xdr:col>46</xdr:col>
      <xdr:colOff>38100</xdr:colOff>
      <xdr:row>53</xdr:row>
      <xdr:rowOff>79085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0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95612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883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22927</xdr:rowOff>
    </xdr:from>
    <xdr:to>
      <xdr:col>41</xdr:col>
      <xdr:colOff>101600</xdr:colOff>
      <xdr:row>52</xdr:row>
      <xdr:rowOff>124527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89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141054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871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60051</xdr:rowOff>
    </xdr:from>
    <xdr:to>
      <xdr:col>36</xdr:col>
      <xdr:colOff>165100</xdr:colOff>
      <xdr:row>54</xdr:row>
      <xdr:rowOff>161651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3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6728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09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115857</xdr:rowOff>
    </xdr:from>
    <xdr:to>
      <xdr:col>55</xdr:col>
      <xdr:colOff>0</xdr:colOff>
      <xdr:row>76</xdr:row>
      <xdr:rowOff>88681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974607"/>
          <a:ext cx="838200" cy="14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115857</xdr:rowOff>
    </xdr:from>
    <xdr:to>
      <xdr:col>50</xdr:col>
      <xdr:colOff>114300</xdr:colOff>
      <xdr:row>77</xdr:row>
      <xdr:rowOff>64171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974607"/>
          <a:ext cx="889000" cy="29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38829</xdr:rowOff>
    </xdr:from>
    <xdr:to>
      <xdr:col>45</xdr:col>
      <xdr:colOff>177800</xdr:colOff>
      <xdr:row>77</xdr:row>
      <xdr:rowOff>64171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40479"/>
          <a:ext cx="8890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38829</xdr:rowOff>
    </xdr:from>
    <xdr:to>
      <xdr:col>41</xdr:col>
      <xdr:colOff>50800</xdr:colOff>
      <xdr:row>77</xdr:row>
      <xdr:rowOff>90286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240479"/>
          <a:ext cx="889000" cy="5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37881</xdr:rowOff>
    </xdr:from>
    <xdr:to>
      <xdr:col>55</xdr:col>
      <xdr:colOff>50800</xdr:colOff>
      <xdr:row>76</xdr:row>
      <xdr:rowOff>139481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6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60758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1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65057</xdr:rowOff>
    </xdr:from>
    <xdr:to>
      <xdr:col>50</xdr:col>
      <xdr:colOff>165100</xdr:colOff>
      <xdr:row>75</xdr:row>
      <xdr:rowOff>166656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9238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11734</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6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13371</xdr:rowOff>
    </xdr:from>
    <xdr:to>
      <xdr:col>46</xdr:col>
      <xdr:colOff>38100</xdr:colOff>
      <xdr:row>77</xdr:row>
      <xdr:rowOff>114971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1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131498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9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159479</xdr:rowOff>
    </xdr:from>
    <xdr:to>
      <xdr:col>41</xdr:col>
      <xdr:colOff>101600</xdr:colOff>
      <xdr:row>77</xdr:row>
      <xdr:rowOff>89629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106155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39486</xdr:rowOff>
    </xdr:from>
    <xdr:to>
      <xdr:col>36</xdr:col>
      <xdr:colOff>165100</xdr:colOff>
      <xdr:row>77</xdr:row>
      <xdr:rowOff>141086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157613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80832</xdr:rowOff>
    </xdr:from>
    <xdr:to>
      <xdr:col>54</xdr:col>
      <xdr:colOff>189865</xdr:colOff>
      <xdr:row>99</xdr:row>
      <xdr:rowOff>91793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6540032"/>
          <a:ext cx="1270" cy="52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123738</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9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91793</xdr:rowOff>
    </xdr:from>
    <xdr:to>
      <xdr:col>55</xdr:col>
      <xdr:colOff>88900</xdr:colOff>
      <xdr:row>99</xdr:row>
      <xdr:rowOff>91793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27509</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6315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80832</xdr:rowOff>
    </xdr:from>
    <xdr:to>
      <xdr:col>55</xdr:col>
      <xdr:colOff>88900</xdr:colOff>
      <xdr:row>96</xdr:row>
      <xdr:rowOff>80832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54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80832</xdr:rowOff>
    </xdr:from>
    <xdr:to>
      <xdr:col>55</xdr:col>
      <xdr:colOff>0</xdr:colOff>
      <xdr:row>96</xdr:row>
      <xdr:rowOff>162030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540032"/>
          <a:ext cx="838200" cy="8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168188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18311</xdr:rowOff>
    </xdr:from>
    <xdr:to>
      <xdr:col>55</xdr:col>
      <xdr:colOff>50800</xdr:colOff>
      <xdr:row>99</xdr:row>
      <xdr:rowOff>119911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142987</xdr:rowOff>
    </xdr:from>
    <xdr:to>
      <xdr:col>50</xdr:col>
      <xdr:colOff>114300</xdr:colOff>
      <xdr:row>96</xdr:row>
      <xdr:rowOff>162030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259287"/>
          <a:ext cx="889000" cy="36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19438</xdr:rowOff>
    </xdr:from>
    <xdr:to>
      <xdr:col>50</xdr:col>
      <xdr:colOff>165100</xdr:colOff>
      <xdr:row>99</xdr:row>
      <xdr:rowOff>121038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112165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70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33138</xdr:rowOff>
    </xdr:from>
    <xdr:to>
      <xdr:col>45</xdr:col>
      <xdr:colOff>177800</xdr:colOff>
      <xdr:row>94</xdr:row>
      <xdr:rowOff>142987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5463638"/>
          <a:ext cx="889000" cy="79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16945</xdr:rowOff>
    </xdr:from>
    <xdr:to>
      <xdr:col>46</xdr:col>
      <xdr:colOff>38100</xdr:colOff>
      <xdr:row>99</xdr:row>
      <xdr:rowOff>118545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9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109672</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8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33138</xdr:rowOff>
    </xdr:from>
    <xdr:to>
      <xdr:col>41</xdr:col>
      <xdr:colOff>50800</xdr:colOff>
      <xdr:row>91</xdr:row>
      <xdr:rowOff>159080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5463638"/>
          <a:ext cx="889000" cy="29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22440</xdr:rowOff>
    </xdr:from>
    <xdr:to>
      <xdr:col>41</xdr:col>
      <xdr:colOff>101600</xdr:colOff>
      <xdr:row>99</xdr:row>
      <xdr:rowOff>124040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115167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19295</xdr:rowOff>
    </xdr:from>
    <xdr:to>
      <xdr:col>36</xdr:col>
      <xdr:colOff>165100</xdr:colOff>
      <xdr:row>99</xdr:row>
      <xdr:rowOff>120895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112022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30032</xdr:rowOff>
    </xdr:from>
    <xdr:to>
      <xdr:col>55</xdr:col>
      <xdr:colOff>50800</xdr:colOff>
      <xdr:row>96</xdr:row>
      <xdr:rowOff>131632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48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154509</xdr:rowOff>
    </xdr:from>
    <xdr:ext cx="690189"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42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111230</xdr:rowOff>
    </xdr:from>
    <xdr:to>
      <xdr:col>50</xdr:col>
      <xdr:colOff>165100</xdr:colOff>
      <xdr:row>97</xdr:row>
      <xdr:rowOff>41380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7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95</xdr:row>
      <xdr:rowOff>57907</xdr:rowOff>
    </xdr:from>
    <xdr:ext cx="690189"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294205" y="163456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92187</xdr:rowOff>
    </xdr:from>
    <xdr:to>
      <xdr:col>46</xdr:col>
      <xdr:colOff>38100</xdr:colOff>
      <xdr:row>95</xdr:row>
      <xdr:rowOff>22337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2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93</xdr:row>
      <xdr:rowOff>38864</xdr:rowOff>
    </xdr:from>
    <xdr:ext cx="690189"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05205" y="159837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153788</xdr:rowOff>
    </xdr:from>
    <xdr:to>
      <xdr:col>41</xdr:col>
      <xdr:colOff>101600</xdr:colOff>
      <xdr:row>90</xdr:row>
      <xdr:rowOff>83938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54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88</xdr:row>
      <xdr:rowOff>100465</xdr:rowOff>
    </xdr:from>
    <xdr:ext cx="690189"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16205" y="151880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108280</xdr:rowOff>
    </xdr:from>
    <xdr:to>
      <xdr:col>36</xdr:col>
      <xdr:colOff>165100</xdr:colOff>
      <xdr:row>92</xdr:row>
      <xdr:rowOff>38430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57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90</xdr:row>
      <xdr:rowOff>54957</xdr:rowOff>
    </xdr:from>
    <xdr:ext cx="69018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27205" y="15485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6097</xdr:rowOff>
    </xdr:from>
    <xdr:to>
      <xdr:col>85</xdr:col>
      <xdr:colOff>127000</xdr:colOff>
      <xdr:row>37</xdr:row>
      <xdr:rowOff>147719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49747"/>
          <a:ext cx="838200" cy="14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129459</xdr:rowOff>
    </xdr:from>
    <xdr:to>
      <xdr:col>81</xdr:col>
      <xdr:colOff>50800</xdr:colOff>
      <xdr:row>37</xdr:row>
      <xdr:rowOff>147719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73109"/>
          <a:ext cx="889000" cy="1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98264</xdr:rowOff>
    </xdr:from>
    <xdr:to>
      <xdr:col>76</xdr:col>
      <xdr:colOff>114300</xdr:colOff>
      <xdr:row>37</xdr:row>
      <xdr:rowOff>129459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41914"/>
          <a:ext cx="889000" cy="3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98264</xdr:rowOff>
    </xdr:from>
    <xdr:to>
      <xdr:col>71</xdr:col>
      <xdr:colOff>177800</xdr:colOff>
      <xdr:row>38</xdr:row>
      <xdr:rowOff>1534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41914"/>
          <a:ext cx="889000" cy="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126747</xdr:rowOff>
    </xdr:from>
    <xdr:to>
      <xdr:col>85</xdr:col>
      <xdr:colOff>177800</xdr:colOff>
      <xdr:row>37</xdr:row>
      <xdr:rowOff>56897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149624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15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96919</xdr:rowOff>
    </xdr:from>
    <xdr:to>
      <xdr:col>81</xdr:col>
      <xdr:colOff>101600</xdr:colOff>
      <xdr:row>38</xdr:row>
      <xdr:rowOff>27070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40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43596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78659</xdr:rowOff>
    </xdr:from>
    <xdr:to>
      <xdr:col>76</xdr:col>
      <xdr:colOff>165100</xdr:colOff>
      <xdr:row>38</xdr:row>
      <xdr:rowOff>8809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2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25336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9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47464</xdr:rowOff>
    </xdr:from>
    <xdr:to>
      <xdr:col>72</xdr:col>
      <xdr:colOff>38100</xdr:colOff>
      <xdr:row>37</xdr:row>
      <xdr:rowOff>149064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165591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6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122184</xdr:rowOff>
    </xdr:from>
    <xdr:to>
      <xdr:col>67</xdr:col>
      <xdr:colOff>101600</xdr:colOff>
      <xdr:row>38</xdr:row>
      <xdr:rowOff>52334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43461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5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18045</xdr:rowOff>
    </xdr:from>
    <xdr:to>
      <xdr:col>85</xdr:col>
      <xdr:colOff>127000</xdr:colOff>
      <xdr:row>54</xdr:row>
      <xdr:rowOff>161252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8761995"/>
          <a:ext cx="838200" cy="65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161252</xdr:rowOff>
    </xdr:from>
    <xdr:to>
      <xdr:col>81</xdr:col>
      <xdr:colOff>50800</xdr:colOff>
      <xdr:row>58</xdr:row>
      <xdr:rowOff>8487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419552"/>
          <a:ext cx="889000" cy="53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8487</xdr:rowOff>
    </xdr:from>
    <xdr:to>
      <xdr:col>76</xdr:col>
      <xdr:colOff>114300</xdr:colOff>
      <xdr:row>58</xdr:row>
      <xdr:rowOff>104458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52587"/>
          <a:ext cx="889000" cy="9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104458</xdr:rowOff>
    </xdr:from>
    <xdr:to>
      <xdr:col>71</xdr:col>
      <xdr:colOff>177800</xdr:colOff>
      <xdr:row>58</xdr:row>
      <xdr:rowOff>128867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48558"/>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138695</xdr:rowOff>
    </xdr:from>
    <xdr:to>
      <xdr:col>85</xdr:col>
      <xdr:colOff>177800</xdr:colOff>
      <xdr:row>51</xdr:row>
      <xdr:rowOff>68845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87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91722</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866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110452</xdr:rowOff>
    </xdr:from>
    <xdr:to>
      <xdr:col>81</xdr:col>
      <xdr:colOff>101600</xdr:colOff>
      <xdr:row>55</xdr:row>
      <xdr:rowOff>40602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36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57129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1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129137</xdr:rowOff>
    </xdr:from>
    <xdr:to>
      <xdr:col>76</xdr:col>
      <xdr:colOff>165100</xdr:colOff>
      <xdr:row>58</xdr:row>
      <xdr:rowOff>59287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75814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6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53658</xdr:rowOff>
    </xdr:from>
    <xdr:to>
      <xdr:col>72</xdr:col>
      <xdr:colOff>38100</xdr:colOff>
      <xdr:row>58</xdr:row>
      <xdr:rowOff>155258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335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77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78067</xdr:rowOff>
    </xdr:from>
    <xdr:to>
      <xdr:col>67</xdr:col>
      <xdr:colOff>101600</xdr:colOff>
      <xdr:row>59</xdr:row>
      <xdr:rowOff>8217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24744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79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160848</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848148"/>
          <a:ext cx="1269" cy="74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79355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239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107525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62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160848</xdr:rowOff>
    </xdr:from>
    <xdr:to>
      <xdr:col>86</xdr:col>
      <xdr:colOff>25400</xdr:colOff>
      <xdr:row>74</xdr:row>
      <xdr:rowOff>160848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84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160848</xdr:rowOff>
    </xdr:from>
    <xdr:to>
      <xdr:col>85</xdr:col>
      <xdr:colOff>127000</xdr:colOff>
      <xdr:row>76</xdr:row>
      <xdr:rowOff>82403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2848148"/>
          <a:ext cx="838200" cy="26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123804</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96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145377</xdr:rowOff>
    </xdr:from>
    <xdr:to>
      <xdr:col>85</xdr:col>
      <xdr:colOff>177800</xdr:colOff>
      <xdr:row>79</xdr:row>
      <xdr:rowOff>75527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1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114340</xdr:rowOff>
    </xdr:from>
    <xdr:to>
      <xdr:col>81</xdr:col>
      <xdr:colOff>50800</xdr:colOff>
      <xdr:row>76</xdr:row>
      <xdr:rowOff>82403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2458740"/>
          <a:ext cx="889000" cy="65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148410</xdr:rowOff>
    </xdr:from>
    <xdr:to>
      <xdr:col>81</xdr:col>
      <xdr:colOff>101600</xdr:colOff>
      <xdr:row>79</xdr:row>
      <xdr:rowOff>78560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69687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61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121894</xdr:rowOff>
    </xdr:from>
    <xdr:to>
      <xdr:col>76</xdr:col>
      <xdr:colOff>114300</xdr:colOff>
      <xdr:row>72</xdr:row>
      <xdr:rowOff>114340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2294844"/>
          <a:ext cx="889000" cy="16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146563</xdr:rowOff>
    </xdr:from>
    <xdr:to>
      <xdr:col>76</xdr:col>
      <xdr:colOff>165100</xdr:colOff>
      <xdr:row>79</xdr:row>
      <xdr:rowOff>76713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67840</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6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121894</xdr:rowOff>
    </xdr:from>
    <xdr:to>
      <xdr:col>71</xdr:col>
      <xdr:colOff>177800</xdr:colOff>
      <xdr:row>72</xdr:row>
      <xdr:rowOff>163356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2294844"/>
          <a:ext cx="889000" cy="2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146551</xdr:rowOff>
    </xdr:from>
    <xdr:to>
      <xdr:col>72</xdr:col>
      <xdr:colOff>38100</xdr:colOff>
      <xdr:row>79</xdr:row>
      <xdr:rowOff>76701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67828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61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147557</xdr:rowOff>
    </xdr:from>
    <xdr:to>
      <xdr:col>67</xdr:col>
      <xdr:colOff>101600</xdr:colOff>
      <xdr:row>79</xdr:row>
      <xdr:rowOff>77707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68834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110048</xdr:rowOff>
    </xdr:from>
    <xdr:to>
      <xdr:col>85</xdr:col>
      <xdr:colOff>177800</xdr:colOff>
      <xdr:row>75</xdr:row>
      <xdr:rowOff>40198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27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63075</xdr:rowOff>
    </xdr:from>
    <xdr:ext cx="599010"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275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31603</xdr:rowOff>
    </xdr:from>
    <xdr:to>
      <xdr:col>81</xdr:col>
      <xdr:colOff>101600</xdr:colOff>
      <xdr:row>76</xdr:row>
      <xdr:rowOff>133203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0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149730</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181795" y="1283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63540</xdr:rowOff>
    </xdr:from>
    <xdr:to>
      <xdr:col>76</xdr:col>
      <xdr:colOff>165100</xdr:colOff>
      <xdr:row>72</xdr:row>
      <xdr:rowOff>165140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24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10217</xdr:rowOff>
    </xdr:from>
    <xdr:ext cx="59901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292795" y="121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71094</xdr:rowOff>
    </xdr:from>
    <xdr:to>
      <xdr:col>72</xdr:col>
      <xdr:colOff>38100</xdr:colOff>
      <xdr:row>72</xdr:row>
      <xdr:rowOff>1244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22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17771</xdr:rowOff>
    </xdr:from>
    <xdr:ext cx="59901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03795" y="1201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112556</xdr:rowOff>
    </xdr:from>
    <xdr:to>
      <xdr:col>67</xdr:col>
      <xdr:colOff>101600</xdr:colOff>
      <xdr:row>73</xdr:row>
      <xdr:rowOff>42706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245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59233</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14795" y="1223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18639</xdr:rowOff>
    </xdr:from>
    <xdr:to>
      <xdr:col>85</xdr:col>
      <xdr:colOff>127000</xdr:colOff>
      <xdr:row>96</xdr:row>
      <xdr:rowOff>85654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477839"/>
          <a:ext cx="838200" cy="6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82859</xdr:rowOff>
    </xdr:from>
    <xdr:to>
      <xdr:col>81</xdr:col>
      <xdr:colOff>50800</xdr:colOff>
      <xdr:row>96</xdr:row>
      <xdr:rowOff>85654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542059"/>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82859</xdr:rowOff>
    </xdr:from>
    <xdr:to>
      <xdr:col>76</xdr:col>
      <xdr:colOff>114300</xdr:colOff>
      <xdr:row>96</xdr:row>
      <xdr:rowOff>109387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542059"/>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109387</xdr:rowOff>
    </xdr:from>
    <xdr:to>
      <xdr:col>71</xdr:col>
      <xdr:colOff>177800</xdr:colOff>
      <xdr:row>96</xdr:row>
      <xdr:rowOff>124366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568587"/>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139289</xdr:rowOff>
    </xdr:from>
    <xdr:to>
      <xdr:col>85</xdr:col>
      <xdr:colOff>177800</xdr:colOff>
      <xdr:row>96</xdr:row>
      <xdr:rowOff>69439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117716</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4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34854</xdr:rowOff>
    </xdr:from>
    <xdr:to>
      <xdr:col>81</xdr:col>
      <xdr:colOff>101600</xdr:colOff>
      <xdr:row>96</xdr:row>
      <xdr:rowOff>136454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49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127581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58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32059</xdr:rowOff>
    </xdr:from>
    <xdr:to>
      <xdr:col>76</xdr:col>
      <xdr:colOff>165100</xdr:colOff>
      <xdr:row>96</xdr:row>
      <xdr:rowOff>133659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49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124786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8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58587</xdr:rowOff>
    </xdr:from>
    <xdr:to>
      <xdr:col>72</xdr:col>
      <xdr:colOff>38100</xdr:colOff>
      <xdr:row>96</xdr:row>
      <xdr:rowOff>160187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151314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73566</xdr:rowOff>
    </xdr:from>
    <xdr:to>
      <xdr:col>67</xdr:col>
      <xdr:colOff>101600</xdr:colOff>
      <xdr:row>97</xdr:row>
      <xdr:rowOff>3716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166293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1,630,261</a:t>
          </a:r>
          <a:r>
            <a:rPr kumimoji="1" lang="ja-JP" altLang="en-US" sz="1300">
              <a:latin typeface="ＭＳ Ｐゴシック" panose="020B0600070205080204" pitchFamily="50" charset="-128"/>
              <a:ea typeface="ＭＳ Ｐゴシック" panose="020B0600070205080204" pitchFamily="50" charset="-128"/>
            </a:rPr>
            <a:t>円となっており、類似団体内で最も大きい値となっている。これは、土地区画整理事業や防災集団移転促進事業など東日本大震災に伴う復旧・復興事業の実施によるほか、出島架橋建設事業の実施により大きくなっている。今後は、復旧・復興事業の進捗により減少していくものと思われる。次いで大きい値を示しているのが農林水産業費の</a:t>
          </a:r>
          <a:r>
            <a:rPr kumimoji="1" lang="en-US" altLang="ja-JP" sz="1300">
              <a:latin typeface="ＭＳ Ｐゴシック" panose="020B0600070205080204" pitchFamily="50" charset="-128"/>
              <a:ea typeface="ＭＳ Ｐゴシック" panose="020B0600070205080204" pitchFamily="50" charset="-128"/>
            </a:rPr>
            <a:t>1,101,991</a:t>
          </a:r>
          <a:r>
            <a:rPr kumimoji="1" lang="ja-JP" altLang="en-US" sz="1300">
              <a:latin typeface="ＭＳ Ｐゴシック" panose="020B0600070205080204" pitchFamily="50" charset="-128"/>
              <a:ea typeface="ＭＳ Ｐゴシック" panose="020B0600070205080204" pitchFamily="50" charset="-128"/>
            </a:rPr>
            <a:t>円である。これも、復旧・復興事業の実施により大きい値となっており、今後は減少していくものと思われる。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復旧・復興事業が完了するまでは同じような状況で推移するものと思われるが、いかに効果的な投資でコストを削減できるかについて徹底して努めていくこととしている。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原子力発電施設の固定資産税（償却資産分）等について、例年、計画的に積立を行ってきている。しかし、固定資産税については、性質上、毎年減収となり標準財政規模も減少傾向にあることから、当該比率については上昇傾向となっているものの、令和２年度においては、新型コロナウイルス感染症対策として財政調整基金を取崩しているため、前年度より</a:t>
          </a:r>
          <a:r>
            <a:rPr kumimoji="1" lang="en-US" altLang="ja-JP" sz="1200">
              <a:latin typeface="ＭＳ ゴシック" pitchFamily="49" charset="-128"/>
              <a:ea typeface="ＭＳ ゴシック" pitchFamily="49" charset="-128"/>
            </a:rPr>
            <a:t>31</a:t>
          </a:r>
          <a:r>
            <a:rPr kumimoji="1" lang="ja-JP" altLang="en-US" sz="1200">
              <a:latin typeface="ＭＳ ゴシック" pitchFamily="49" charset="-128"/>
              <a:ea typeface="ＭＳ ゴシック" pitchFamily="49" charset="-128"/>
            </a:rPr>
            <a:t>ポイント減少している。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実質収支額及び実質単年度収支については、東日本大震災の復旧・復興事業等の実施に伴い、予算規模も大きくなっているため、震災前の水準より大きい値となっている。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数値算定以降、全会計とも黒字経営となってりおり、健全な運営を行ってきている。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一般会計については、東日本大震災からの復旧・復興関連事業に伴い、平成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年度以降、震災復興特別交付税の過大過少算定の影響を受け、値に増減の動きが生じている。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今後も、より一層健全な財政運営に努める。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5811_&#22899;&#2402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36.1</v>
          </cell>
          <cell r="BX53">
            <v>37.799999999999997</v>
          </cell>
          <cell r="CF53">
            <v>40</v>
          </cell>
          <cell r="CN53">
            <v>27.5</v>
          </cell>
          <cell r="CV53">
            <v>32.299999999999997</v>
          </cell>
        </row>
        <row r="55">
          <cell r="AN55" t="str">
            <v>類似団体内平均値</v>
          </cell>
          <cell r="BP55">
            <v>0</v>
          </cell>
          <cell r="BX55">
            <v>0</v>
          </cell>
          <cell r="CF55">
            <v>0</v>
          </cell>
          <cell r="CN55">
            <v>0</v>
          </cell>
          <cell r="CV55">
            <v>0</v>
          </cell>
        </row>
        <row r="57">
          <cell r="BP57">
            <v>58.6</v>
          </cell>
          <cell r="BX57">
            <v>59.1</v>
          </cell>
          <cell r="CF57">
            <v>61.2</v>
          </cell>
          <cell r="CN57">
            <v>62.9</v>
          </cell>
          <cell r="CV57">
            <v>64.2</v>
          </cell>
        </row>
        <row r="72">
          <cell r="BP72" t="str">
            <v>H28</v>
          </cell>
          <cell r="BX72" t="str">
            <v>H29</v>
          </cell>
          <cell r="CF72" t="str">
            <v>H30</v>
          </cell>
          <cell r="CN72" t="str">
            <v>R01</v>
          </cell>
          <cell r="CV72" t="str">
            <v>R02</v>
          </cell>
        </row>
        <row r="73">
          <cell r="AN73" t="str">
            <v>当該団体値</v>
          </cell>
        </row>
        <row r="75">
          <cell r="BP75">
            <v>4.3</v>
          </cell>
          <cell r="BX75">
            <v>3.7</v>
          </cell>
          <cell r="CF75">
            <v>3.6</v>
          </cell>
          <cell r="CN75">
            <v>3.1</v>
          </cell>
          <cell r="CV75">
            <v>3.4</v>
          </cell>
        </row>
        <row r="77">
          <cell r="AN77" t="str">
            <v>類似団体内平均値</v>
          </cell>
          <cell r="BP77">
            <v>0</v>
          </cell>
          <cell r="BX77">
            <v>0</v>
          </cell>
          <cell r="CF77">
            <v>0</v>
          </cell>
          <cell r="CN77">
            <v>0</v>
          </cell>
          <cell r="CV77">
            <v>0</v>
          </cell>
        </row>
        <row r="79">
          <cell r="BP79">
            <v>7.3</v>
          </cell>
          <cell r="BX79">
            <v>7.2</v>
          </cell>
          <cell r="CF79">
            <v>7.2</v>
          </cell>
          <cell r="CN79">
            <v>7.7</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35873131</v>
      </c>
      <c r="BO4" s="395"/>
      <c r="BP4" s="395"/>
      <c r="BQ4" s="395"/>
      <c r="BR4" s="395"/>
      <c r="BS4" s="395"/>
      <c r="BT4" s="395"/>
      <c r="BU4" s="396"/>
      <c r="BV4" s="394">
        <v>34425483</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5.2</v>
      </c>
      <c r="CU4" s="401"/>
      <c r="CV4" s="401"/>
      <c r="CW4" s="401"/>
      <c r="CX4" s="401"/>
      <c r="CY4" s="401"/>
      <c r="CZ4" s="401"/>
      <c r="DA4" s="402"/>
      <c r="DB4" s="400">
        <v>5.0999999999999996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33192304</v>
      </c>
      <c r="BO5" s="432"/>
      <c r="BP5" s="432"/>
      <c r="BQ5" s="432"/>
      <c r="BR5" s="432"/>
      <c r="BS5" s="432"/>
      <c r="BT5" s="432"/>
      <c r="BU5" s="433"/>
      <c r="BV5" s="431">
        <v>33591019</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87</v>
      </c>
      <c r="CU5" s="429"/>
      <c r="CV5" s="429"/>
      <c r="CW5" s="429"/>
      <c r="CX5" s="429"/>
      <c r="CY5" s="429"/>
      <c r="CZ5" s="429"/>
      <c r="DA5" s="430"/>
      <c r="DB5" s="428">
        <v>84.5</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2680827</v>
      </c>
      <c r="BO6" s="432"/>
      <c r="BP6" s="432"/>
      <c r="BQ6" s="432"/>
      <c r="BR6" s="432"/>
      <c r="BS6" s="432"/>
      <c r="BT6" s="432"/>
      <c r="BU6" s="433"/>
      <c r="BV6" s="431">
        <v>834464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87</v>
      </c>
      <c r="CU6" s="469"/>
      <c r="CV6" s="469"/>
      <c r="CW6" s="469"/>
      <c r="CX6" s="469"/>
      <c r="CY6" s="469"/>
      <c r="CZ6" s="469"/>
      <c r="DA6" s="470"/>
      <c r="DB6" s="468">
        <v>84.5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2492813</v>
      </c>
      <c r="BO7" s="432"/>
      <c r="BP7" s="432"/>
      <c r="BQ7" s="432"/>
      <c r="BR7" s="432"/>
      <c r="BS7" s="432"/>
      <c r="BT7" s="432"/>
      <c r="BU7" s="433"/>
      <c r="BV7" s="431">
        <v>651310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3603199</v>
      </c>
      <c r="CU7" s="432"/>
      <c r="CV7" s="432"/>
      <c r="CW7" s="432"/>
      <c r="CX7" s="432"/>
      <c r="CY7" s="432"/>
      <c r="CZ7" s="432"/>
      <c r="DA7" s="433"/>
      <c r="DB7" s="431">
        <v>3584742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105</v>
      </c>
      <c r="AV8" s="464"/>
      <c r="AW8" s="464"/>
      <c r="AX8" s="464"/>
      <c r="AY8" s="465" t="s">
        <v>109</v>
      </c>
      <c r="AZ8" s="466"/>
      <c r="BA8" s="466"/>
      <c r="BB8" s="466"/>
      <c r="BC8" s="466"/>
      <c r="BD8" s="466"/>
      <c r="BE8" s="466"/>
      <c r="BF8" s="466"/>
      <c r="BG8" s="466"/>
      <c r="BH8" s="466"/>
      <c r="BI8" s="466"/>
      <c r="BJ8" s="466"/>
      <c r="BK8" s="466"/>
      <c r="BL8" s="466"/>
      <c r="BM8" s="467"/>
      <c r="BN8" s="431">
        <v>188014</v>
      </c>
      <c r="BO8" s="432"/>
      <c r="BP8" s="432"/>
      <c r="BQ8" s="432"/>
      <c r="BR8" s="432"/>
      <c r="BS8" s="432"/>
      <c r="BT8" s="432"/>
      <c r="BU8" s="433"/>
      <c r="BV8" s="431">
        <v>183154</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1.04</v>
      </c>
      <c r="CU8" s="472"/>
      <c r="CV8" s="472"/>
      <c r="CW8" s="472"/>
      <c r="CX8" s="472"/>
      <c r="CY8" s="472"/>
      <c r="CZ8" s="472"/>
      <c r="DA8" s="473"/>
      <c r="DB8" s="471">
        <v>1.04</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6430</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93</v>
      </c>
      <c r="AV9" s="464"/>
      <c r="AW9" s="464"/>
      <c r="AX9" s="464"/>
      <c r="AY9" s="465" t="s">
        <v>115</v>
      </c>
      <c r="AZ9" s="466"/>
      <c r="BA9" s="466"/>
      <c r="BB9" s="466"/>
      <c r="BC9" s="466"/>
      <c r="BD9" s="466"/>
      <c r="BE9" s="466"/>
      <c r="BF9" s="466"/>
      <c r="BG9" s="466"/>
      <c r="BH9" s="466"/>
      <c r="BI9" s="466"/>
      <c r="BJ9" s="466"/>
      <c r="BK9" s="466"/>
      <c r="BL9" s="466"/>
      <c r="BM9" s="467"/>
      <c r="BN9" s="431">
        <v>4860</v>
      </c>
      <c r="BO9" s="432"/>
      <c r="BP9" s="432"/>
      <c r="BQ9" s="432"/>
      <c r="BR9" s="432"/>
      <c r="BS9" s="432"/>
      <c r="BT9" s="432"/>
      <c r="BU9" s="433"/>
      <c r="BV9" s="431">
        <v>-1134614</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2</v>
      </c>
      <c r="CU9" s="429"/>
      <c r="CV9" s="429"/>
      <c r="CW9" s="429"/>
      <c r="CX9" s="429"/>
      <c r="CY9" s="429"/>
      <c r="CZ9" s="429"/>
      <c r="DA9" s="430"/>
      <c r="DB9" s="428">
        <v>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6334</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72742</v>
      </c>
      <c r="BO10" s="432"/>
      <c r="BP10" s="432"/>
      <c r="BQ10" s="432"/>
      <c r="BR10" s="432"/>
      <c r="BS10" s="432"/>
      <c r="BT10" s="432"/>
      <c r="BU10" s="433"/>
      <c r="BV10" s="431">
        <v>77411</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6232</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1300000</v>
      </c>
      <c r="BO12" s="432"/>
      <c r="BP12" s="432"/>
      <c r="BQ12" s="432"/>
      <c r="BR12" s="432"/>
      <c r="BS12" s="432"/>
      <c r="BT12" s="432"/>
      <c r="BU12" s="433"/>
      <c r="BV12" s="431">
        <v>300000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6039</v>
      </c>
      <c r="S13" s="516"/>
      <c r="T13" s="516"/>
      <c r="U13" s="516"/>
      <c r="V13" s="517"/>
      <c r="W13" s="447" t="s">
        <v>140</v>
      </c>
      <c r="X13" s="448"/>
      <c r="Y13" s="448"/>
      <c r="Z13" s="448"/>
      <c r="AA13" s="448"/>
      <c r="AB13" s="438"/>
      <c r="AC13" s="482">
        <v>367</v>
      </c>
      <c r="AD13" s="483"/>
      <c r="AE13" s="483"/>
      <c r="AF13" s="483"/>
      <c r="AG13" s="525"/>
      <c r="AH13" s="482">
        <v>747</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-1222398</v>
      </c>
      <c r="BO13" s="432"/>
      <c r="BP13" s="432"/>
      <c r="BQ13" s="432"/>
      <c r="BR13" s="432"/>
      <c r="BS13" s="432"/>
      <c r="BT13" s="432"/>
      <c r="BU13" s="433"/>
      <c r="BV13" s="431">
        <v>-1357203</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3.4</v>
      </c>
      <c r="CU13" s="429"/>
      <c r="CV13" s="429"/>
      <c r="CW13" s="429"/>
      <c r="CX13" s="429"/>
      <c r="CY13" s="429"/>
      <c r="CZ13" s="429"/>
      <c r="DA13" s="430"/>
      <c r="DB13" s="428">
        <v>3.1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6416</v>
      </c>
      <c r="S14" s="516"/>
      <c r="T14" s="516"/>
      <c r="U14" s="516"/>
      <c r="V14" s="517"/>
      <c r="W14" s="421"/>
      <c r="X14" s="422"/>
      <c r="Y14" s="422"/>
      <c r="Z14" s="422"/>
      <c r="AA14" s="422"/>
      <c r="AB14" s="411"/>
      <c r="AC14" s="518">
        <v>10.9</v>
      </c>
      <c r="AD14" s="519"/>
      <c r="AE14" s="519"/>
      <c r="AF14" s="519"/>
      <c r="AG14" s="520"/>
      <c r="AH14" s="518">
        <v>15.2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147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6189</v>
      </c>
      <c r="S15" s="516"/>
      <c r="T15" s="516"/>
      <c r="U15" s="516"/>
      <c r="V15" s="517"/>
      <c r="W15" s="447" t="s">
        <v>149</v>
      </c>
      <c r="X15" s="448"/>
      <c r="Y15" s="448"/>
      <c r="Z15" s="448"/>
      <c r="AA15" s="448"/>
      <c r="AB15" s="438"/>
      <c r="AC15" s="482">
        <v>1355</v>
      </c>
      <c r="AD15" s="483"/>
      <c r="AE15" s="483"/>
      <c r="AF15" s="483"/>
      <c r="AG15" s="525"/>
      <c r="AH15" s="482">
        <v>1594</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2738121</v>
      </c>
      <c r="BO15" s="395"/>
      <c r="BP15" s="395"/>
      <c r="BQ15" s="395"/>
      <c r="BR15" s="395"/>
      <c r="BS15" s="395"/>
      <c r="BT15" s="395"/>
      <c r="BU15" s="396"/>
      <c r="BV15" s="394">
        <v>2697595</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40.1</v>
      </c>
      <c r="AD16" s="519"/>
      <c r="AE16" s="519"/>
      <c r="AF16" s="519"/>
      <c r="AG16" s="520"/>
      <c r="AH16" s="518">
        <v>32.5</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2716852</v>
      </c>
      <c r="BO16" s="432"/>
      <c r="BP16" s="432"/>
      <c r="BQ16" s="432"/>
      <c r="BR16" s="432"/>
      <c r="BS16" s="432"/>
      <c r="BT16" s="432"/>
      <c r="BU16" s="433"/>
      <c r="BV16" s="431">
        <v>2527843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1660</v>
      </c>
      <c r="AD17" s="483"/>
      <c r="AE17" s="483"/>
      <c r="AF17" s="483"/>
      <c r="AG17" s="525"/>
      <c r="AH17" s="482">
        <v>2566</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3603199</v>
      </c>
      <c r="BO17" s="432"/>
      <c r="BP17" s="432"/>
      <c r="BQ17" s="432"/>
      <c r="BR17" s="432"/>
      <c r="BS17" s="432"/>
      <c r="BT17" s="432"/>
      <c r="BU17" s="433"/>
      <c r="BV17" s="431">
        <v>3584742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65.349999999999994</v>
      </c>
      <c r="M18" s="547"/>
      <c r="N18" s="547"/>
      <c r="O18" s="547"/>
      <c r="P18" s="547"/>
      <c r="Q18" s="547"/>
      <c r="R18" s="548"/>
      <c r="S18" s="548"/>
      <c r="T18" s="548"/>
      <c r="U18" s="548"/>
      <c r="V18" s="549"/>
      <c r="W18" s="449"/>
      <c r="X18" s="450"/>
      <c r="Y18" s="450"/>
      <c r="Z18" s="450"/>
      <c r="AA18" s="450"/>
      <c r="AB18" s="441"/>
      <c r="AC18" s="550">
        <v>49.1</v>
      </c>
      <c r="AD18" s="551"/>
      <c r="AE18" s="551"/>
      <c r="AF18" s="551"/>
      <c r="AG18" s="552"/>
      <c r="AH18" s="550">
        <v>52.3</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3092217</v>
      </c>
      <c r="BO18" s="432"/>
      <c r="BP18" s="432"/>
      <c r="BQ18" s="432"/>
      <c r="BR18" s="432"/>
      <c r="BS18" s="432"/>
      <c r="BT18" s="432"/>
      <c r="BU18" s="433"/>
      <c r="BV18" s="431">
        <v>2953338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98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12599237</v>
      </c>
      <c r="BO19" s="432"/>
      <c r="BP19" s="432"/>
      <c r="BQ19" s="432"/>
      <c r="BR19" s="432"/>
      <c r="BS19" s="432"/>
      <c r="BT19" s="432"/>
      <c r="BU19" s="433"/>
      <c r="BV19" s="431">
        <v>10110019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3166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6353244</v>
      </c>
      <c r="BO23" s="432"/>
      <c r="BP23" s="432"/>
      <c r="BQ23" s="432"/>
      <c r="BR23" s="432"/>
      <c r="BS23" s="432"/>
      <c r="BT23" s="432"/>
      <c r="BU23" s="433"/>
      <c r="BV23" s="431">
        <v>6112126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8700</v>
      </c>
      <c r="R24" s="483"/>
      <c r="S24" s="483"/>
      <c r="T24" s="483"/>
      <c r="U24" s="483"/>
      <c r="V24" s="525"/>
      <c r="W24" s="584"/>
      <c r="X24" s="572"/>
      <c r="Y24" s="573"/>
      <c r="Z24" s="481" t="s">
        <v>173</v>
      </c>
      <c r="AA24" s="461"/>
      <c r="AB24" s="461"/>
      <c r="AC24" s="461"/>
      <c r="AD24" s="461"/>
      <c r="AE24" s="461"/>
      <c r="AF24" s="461"/>
      <c r="AG24" s="462"/>
      <c r="AH24" s="482">
        <v>156</v>
      </c>
      <c r="AI24" s="483"/>
      <c r="AJ24" s="483"/>
      <c r="AK24" s="483"/>
      <c r="AL24" s="525"/>
      <c r="AM24" s="482">
        <v>430716</v>
      </c>
      <c r="AN24" s="483"/>
      <c r="AO24" s="483"/>
      <c r="AP24" s="483"/>
      <c r="AQ24" s="483"/>
      <c r="AR24" s="525"/>
      <c r="AS24" s="482">
        <v>2761</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6155656</v>
      </c>
      <c r="BO24" s="432"/>
      <c r="BP24" s="432"/>
      <c r="BQ24" s="432"/>
      <c r="BR24" s="432"/>
      <c r="BS24" s="432"/>
      <c r="BT24" s="432"/>
      <c r="BU24" s="433"/>
      <c r="BV24" s="431">
        <v>5890638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2</v>
      </c>
      <c r="M25" s="483"/>
      <c r="N25" s="483"/>
      <c r="O25" s="483"/>
      <c r="P25" s="525"/>
      <c r="Q25" s="482">
        <v>6530</v>
      </c>
      <c r="R25" s="483"/>
      <c r="S25" s="483"/>
      <c r="T25" s="483"/>
      <c r="U25" s="483"/>
      <c r="V25" s="525"/>
      <c r="W25" s="584"/>
      <c r="X25" s="572"/>
      <c r="Y25" s="573"/>
      <c r="Z25" s="481" t="s">
        <v>176</v>
      </c>
      <c r="AA25" s="461"/>
      <c r="AB25" s="461"/>
      <c r="AC25" s="461"/>
      <c r="AD25" s="461"/>
      <c r="AE25" s="461"/>
      <c r="AF25" s="461"/>
      <c r="AG25" s="462"/>
      <c r="AH25" s="482" t="s">
        <v>138</v>
      </c>
      <c r="AI25" s="483"/>
      <c r="AJ25" s="483"/>
      <c r="AK25" s="483"/>
      <c r="AL25" s="525"/>
      <c r="AM25" s="482" t="s">
        <v>177</v>
      </c>
      <c r="AN25" s="483"/>
      <c r="AO25" s="483"/>
      <c r="AP25" s="483"/>
      <c r="AQ25" s="483"/>
      <c r="AR25" s="525"/>
      <c r="AS25" s="482" t="s">
        <v>138</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7590304</v>
      </c>
      <c r="BO25" s="395"/>
      <c r="BP25" s="395"/>
      <c r="BQ25" s="395"/>
      <c r="BR25" s="395"/>
      <c r="BS25" s="395"/>
      <c r="BT25" s="395"/>
      <c r="BU25" s="396"/>
      <c r="BV25" s="394">
        <v>20690120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6090</v>
      </c>
      <c r="R26" s="483"/>
      <c r="S26" s="483"/>
      <c r="T26" s="483"/>
      <c r="U26" s="483"/>
      <c r="V26" s="525"/>
      <c r="W26" s="584"/>
      <c r="X26" s="572"/>
      <c r="Y26" s="573"/>
      <c r="Z26" s="481" t="s">
        <v>180</v>
      </c>
      <c r="AA26" s="594"/>
      <c r="AB26" s="594"/>
      <c r="AC26" s="594"/>
      <c r="AD26" s="594"/>
      <c r="AE26" s="594"/>
      <c r="AF26" s="594"/>
      <c r="AG26" s="595"/>
      <c r="AH26" s="482">
        <v>9</v>
      </c>
      <c r="AI26" s="483"/>
      <c r="AJ26" s="483"/>
      <c r="AK26" s="483"/>
      <c r="AL26" s="525"/>
      <c r="AM26" s="482">
        <v>21609</v>
      </c>
      <c r="AN26" s="483"/>
      <c r="AO26" s="483"/>
      <c r="AP26" s="483"/>
      <c r="AQ26" s="483"/>
      <c r="AR26" s="525"/>
      <c r="AS26" s="482">
        <v>2401</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3390</v>
      </c>
      <c r="R27" s="483"/>
      <c r="S27" s="483"/>
      <c r="T27" s="483"/>
      <c r="U27" s="483"/>
      <c r="V27" s="525"/>
      <c r="W27" s="584"/>
      <c r="X27" s="572"/>
      <c r="Y27" s="573"/>
      <c r="Z27" s="481" t="s">
        <v>183</v>
      </c>
      <c r="AA27" s="461"/>
      <c r="AB27" s="461"/>
      <c r="AC27" s="461"/>
      <c r="AD27" s="461"/>
      <c r="AE27" s="461"/>
      <c r="AF27" s="461"/>
      <c r="AG27" s="462"/>
      <c r="AH27" s="482">
        <v>2</v>
      </c>
      <c r="AI27" s="483"/>
      <c r="AJ27" s="483"/>
      <c r="AK27" s="483"/>
      <c r="AL27" s="525"/>
      <c r="AM27" s="482" t="s">
        <v>184</v>
      </c>
      <c r="AN27" s="483"/>
      <c r="AO27" s="483"/>
      <c r="AP27" s="483"/>
      <c r="AQ27" s="483"/>
      <c r="AR27" s="525"/>
      <c r="AS27" s="482" t="s">
        <v>185</v>
      </c>
      <c r="AT27" s="483"/>
      <c r="AU27" s="483"/>
      <c r="AV27" s="483"/>
      <c r="AW27" s="483"/>
      <c r="AX27" s="484"/>
      <c r="AY27" s="526" t="s">
        <v>186</v>
      </c>
      <c r="AZ27" s="527"/>
      <c r="BA27" s="527"/>
      <c r="BB27" s="527"/>
      <c r="BC27" s="527"/>
      <c r="BD27" s="527"/>
      <c r="BE27" s="527"/>
      <c r="BF27" s="527"/>
      <c r="BG27" s="527"/>
      <c r="BH27" s="527"/>
      <c r="BI27" s="527"/>
      <c r="BJ27" s="527"/>
      <c r="BK27" s="527"/>
      <c r="BL27" s="527"/>
      <c r="BM27" s="528"/>
      <c r="BN27" s="607">
        <v>363340</v>
      </c>
      <c r="BO27" s="608"/>
      <c r="BP27" s="608"/>
      <c r="BQ27" s="608"/>
      <c r="BR27" s="608"/>
      <c r="BS27" s="608"/>
      <c r="BT27" s="608"/>
      <c r="BU27" s="609"/>
      <c r="BV27" s="607">
        <v>449483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187</v>
      </c>
      <c r="F28" s="461"/>
      <c r="G28" s="461"/>
      <c r="H28" s="461"/>
      <c r="I28" s="461"/>
      <c r="J28" s="461"/>
      <c r="K28" s="462"/>
      <c r="L28" s="482">
        <v>1</v>
      </c>
      <c r="M28" s="483"/>
      <c r="N28" s="483"/>
      <c r="O28" s="483"/>
      <c r="P28" s="525"/>
      <c r="Q28" s="482">
        <v>2890</v>
      </c>
      <c r="R28" s="483"/>
      <c r="S28" s="483"/>
      <c r="T28" s="483"/>
      <c r="U28" s="483"/>
      <c r="V28" s="525"/>
      <c r="W28" s="584"/>
      <c r="X28" s="572"/>
      <c r="Y28" s="573"/>
      <c r="Z28" s="481" t="s">
        <v>188</v>
      </c>
      <c r="AA28" s="461"/>
      <c r="AB28" s="461"/>
      <c r="AC28" s="461"/>
      <c r="AD28" s="461"/>
      <c r="AE28" s="461"/>
      <c r="AF28" s="461"/>
      <c r="AG28" s="462"/>
      <c r="AH28" s="482" t="s">
        <v>147</v>
      </c>
      <c r="AI28" s="483"/>
      <c r="AJ28" s="483"/>
      <c r="AK28" s="483"/>
      <c r="AL28" s="525"/>
      <c r="AM28" s="482" t="s">
        <v>138</v>
      </c>
      <c r="AN28" s="483"/>
      <c r="AO28" s="483"/>
      <c r="AP28" s="483"/>
      <c r="AQ28" s="483"/>
      <c r="AR28" s="525"/>
      <c r="AS28" s="482" t="s">
        <v>138</v>
      </c>
      <c r="AT28" s="483"/>
      <c r="AU28" s="483"/>
      <c r="AV28" s="483"/>
      <c r="AW28" s="483"/>
      <c r="AX28" s="484"/>
      <c r="AY28" s="610" t="s">
        <v>189</v>
      </c>
      <c r="AZ28" s="611"/>
      <c r="BA28" s="611"/>
      <c r="BB28" s="612"/>
      <c r="BC28" s="391" t="s">
        <v>48</v>
      </c>
      <c r="BD28" s="392"/>
      <c r="BE28" s="392"/>
      <c r="BF28" s="392"/>
      <c r="BG28" s="392"/>
      <c r="BH28" s="392"/>
      <c r="BI28" s="392"/>
      <c r="BJ28" s="392"/>
      <c r="BK28" s="392"/>
      <c r="BL28" s="392"/>
      <c r="BM28" s="393"/>
      <c r="BN28" s="394">
        <v>13129216</v>
      </c>
      <c r="BO28" s="395"/>
      <c r="BP28" s="395"/>
      <c r="BQ28" s="395"/>
      <c r="BR28" s="395"/>
      <c r="BS28" s="395"/>
      <c r="BT28" s="395"/>
      <c r="BU28" s="396"/>
      <c r="BV28" s="394">
        <v>14173320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190</v>
      </c>
      <c r="F29" s="461"/>
      <c r="G29" s="461"/>
      <c r="H29" s="461"/>
      <c r="I29" s="461"/>
      <c r="J29" s="461"/>
      <c r="K29" s="462"/>
      <c r="L29" s="482">
        <v>10</v>
      </c>
      <c r="M29" s="483"/>
      <c r="N29" s="483"/>
      <c r="O29" s="483"/>
      <c r="P29" s="525"/>
      <c r="Q29" s="482">
        <v>2740</v>
      </c>
      <c r="R29" s="483"/>
      <c r="S29" s="483"/>
      <c r="T29" s="483"/>
      <c r="U29" s="483"/>
      <c r="V29" s="525"/>
      <c r="W29" s="585"/>
      <c r="X29" s="586"/>
      <c r="Y29" s="587"/>
      <c r="Z29" s="481" t="s">
        <v>191</v>
      </c>
      <c r="AA29" s="461"/>
      <c r="AB29" s="461"/>
      <c r="AC29" s="461"/>
      <c r="AD29" s="461"/>
      <c r="AE29" s="461"/>
      <c r="AF29" s="461"/>
      <c r="AG29" s="462"/>
      <c r="AH29" s="482">
        <v>158</v>
      </c>
      <c r="AI29" s="483"/>
      <c r="AJ29" s="483"/>
      <c r="AK29" s="483"/>
      <c r="AL29" s="525"/>
      <c r="AM29" s="482">
        <v>438470</v>
      </c>
      <c r="AN29" s="483"/>
      <c r="AO29" s="483"/>
      <c r="AP29" s="483"/>
      <c r="AQ29" s="483"/>
      <c r="AR29" s="525"/>
      <c r="AS29" s="482">
        <v>2775</v>
      </c>
      <c r="AT29" s="483"/>
      <c r="AU29" s="483"/>
      <c r="AV29" s="483"/>
      <c r="AW29" s="483"/>
      <c r="AX29" s="484"/>
      <c r="AY29" s="613"/>
      <c r="AZ29" s="614"/>
      <c r="BA29" s="614"/>
      <c r="BB29" s="615"/>
      <c r="BC29" s="465" t="s">
        <v>192</v>
      </c>
      <c r="BD29" s="466"/>
      <c r="BE29" s="466"/>
      <c r="BF29" s="466"/>
      <c r="BG29" s="466"/>
      <c r="BH29" s="466"/>
      <c r="BI29" s="466"/>
      <c r="BJ29" s="466"/>
      <c r="BK29" s="466"/>
      <c r="BL29" s="466"/>
      <c r="BM29" s="467"/>
      <c r="BN29" s="431">
        <v>15369</v>
      </c>
      <c r="BO29" s="432"/>
      <c r="BP29" s="432"/>
      <c r="BQ29" s="432"/>
      <c r="BR29" s="432"/>
      <c r="BS29" s="432"/>
      <c r="BT29" s="432"/>
      <c r="BU29" s="433"/>
      <c r="BV29" s="431">
        <v>15368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193</v>
      </c>
      <c r="X30" s="592"/>
      <c r="Y30" s="592"/>
      <c r="Z30" s="592"/>
      <c r="AA30" s="592"/>
      <c r="AB30" s="592"/>
      <c r="AC30" s="592"/>
      <c r="AD30" s="592"/>
      <c r="AE30" s="592"/>
      <c r="AF30" s="592"/>
      <c r="AG30" s="593"/>
      <c r="AH30" s="550">
        <v>94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5223719</v>
      </c>
      <c r="BO30" s="608"/>
      <c r="BP30" s="608"/>
      <c r="BQ30" s="608"/>
      <c r="BR30" s="608"/>
      <c r="BS30" s="608"/>
      <c r="BT30" s="608"/>
      <c r="BU30" s="609"/>
      <c r="BV30" s="607">
        <v>21959580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200</v>
      </c>
      <c r="D33" s="455"/>
      <c r="E33" s="420" t="s">
        <v>201</v>
      </c>
      <c r="F33" s="420"/>
      <c r="G33" s="420"/>
      <c r="H33" s="420"/>
      <c r="I33" s="420"/>
      <c r="J33" s="420"/>
      <c r="K33" s="420"/>
      <c r="L33" s="420"/>
      <c r="M33" s="420"/>
      <c r="N33" s="420"/>
      <c r="O33" s="420"/>
      <c r="P33" s="420"/>
      <c r="Q33" s="420"/>
      <c r="R33" s="420"/>
      <c r="S33" s="420"/>
      <c r="T33" s="216"/>
      <c r="U33" s="455" t="s">
        <v>202</v>
      </c>
      <c r="V33" s="455"/>
      <c r="W33" s="420" t="s">
        <v>203</v>
      </c>
      <c r="X33" s="420"/>
      <c r="Y33" s="420"/>
      <c r="Z33" s="420"/>
      <c r="AA33" s="420"/>
      <c r="AB33" s="420"/>
      <c r="AC33" s="420"/>
      <c r="AD33" s="420"/>
      <c r="AE33" s="420"/>
      <c r="AF33" s="420"/>
      <c r="AG33" s="420"/>
      <c r="AH33" s="420"/>
      <c r="AI33" s="420"/>
      <c r="AJ33" s="420"/>
      <c r="AK33" s="420"/>
      <c r="AL33" s="216"/>
      <c r="AM33" s="455" t="s">
        <v>202</v>
      </c>
      <c r="AN33" s="455"/>
      <c r="AO33" s="420" t="s">
        <v>204</v>
      </c>
      <c r="AP33" s="420"/>
      <c r="AQ33" s="420"/>
      <c r="AR33" s="420"/>
      <c r="AS33" s="420"/>
      <c r="AT33" s="420"/>
      <c r="AU33" s="420"/>
      <c r="AV33" s="420"/>
      <c r="AW33" s="420"/>
      <c r="AX33" s="420"/>
      <c r="AY33" s="420"/>
      <c r="AZ33" s="420"/>
      <c r="BA33" s="420"/>
      <c r="BB33" s="420"/>
      <c r="BC33" s="420"/>
      <c r="BD33" s="217"/>
      <c r="BE33" s="420" t="s">
        <v>205</v>
      </c>
      <c r="BF33" s="420"/>
      <c r="BG33" s="420" t="s">
        <v>206</v>
      </c>
      <c r="BH33" s="420"/>
      <c r="BI33" s="420"/>
      <c r="BJ33" s="420"/>
      <c r="BK33" s="420"/>
      <c r="BL33" s="420"/>
      <c r="BM33" s="420"/>
      <c r="BN33" s="420"/>
      <c r="BO33" s="420"/>
      <c r="BP33" s="420"/>
      <c r="BQ33" s="420"/>
      <c r="BR33" s="420"/>
      <c r="BS33" s="420"/>
      <c r="BT33" s="420"/>
      <c r="BU33" s="420"/>
      <c r="BV33" s="217"/>
      <c r="BW33" s="455" t="s">
        <v>205</v>
      </c>
      <c r="BX33" s="455"/>
      <c r="BY33" s="420" t="s">
        <v>207</v>
      </c>
      <c r="BZ33" s="420"/>
      <c r="CA33" s="420"/>
      <c r="CB33" s="420"/>
      <c r="CC33" s="420"/>
      <c r="CD33" s="420"/>
      <c r="CE33" s="420"/>
      <c r="CF33" s="420"/>
      <c r="CG33" s="420"/>
      <c r="CH33" s="420"/>
      <c r="CI33" s="420"/>
      <c r="CJ33" s="420"/>
      <c r="CK33" s="420"/>
      <c r="CL33" s="420"/>
      <c r="CM33" s="420"/>
      <c r="CN33" s="216"/>
      <c r="CO33" s="455" t="s">
        <v>208</v>
      </c>
      <c r="CP33" s="455"/>
      <c r="CQ33" s="420" t="s">
        <v>209</v>
      </c>
      <c r="CR33" s="420"/>
      <c r="CS33" s="420"/>
      <c r="CT33" s="420"/>
      <c r="CU33" s="420"/>
      <c r="CV33" s="420"/>
      <c r="CW33" s="420"/>
      <c r="CX33" s="420"/>
      <c r="CY33" s="420"/>
      <c r="CZ33" s="420"/>
      <c r="DA33" s="420"/>
      <c r="DB33" s="420"/>
      <c r="DC33" s="420"/>
      <c r="DD33" s="420"/>
      <c r="DE33" s="420"/>
      <c r="DF33" s="216"/>
      <c r="DG33" s="619" t="s">
        <v>210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地方卸売市場特別会計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石巻地区広域行政事務組合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シーパル女川汽船</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土地区画整理事業特別会計（普通会計）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IF('各会計、関係団体の財政状況及び健全化判断比率'!B33="","",'各会計、関係団体の財政状況及び健全化判断比率'!B33)</f>
        <v>下水道事業特別会計</v>
      </c>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宮城県市町村職員退職手当組合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女川観光ホテル</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9</v>
      </c>
      <c r="BF36" s="620"/>
      <c r="BG36" s="621" t="str">
        <f>IF('各会計、関係団体の財政状況及び健全化判断比率'!B34="","",'各会計、関係団体の財政状況及び健全化判断比率'!B34)</f>
        <v>浄化槽事業特別会計</v>
      </c>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宮城県後期高齢者医療広域連合</v>
      </c>
      <c r="BZ36" s="621"/>
      <c r="CA36" s="621"/>
      <c r="CB36" s="621"/>
      <c r="CC36" s="621"/>
      <c r="CD36" s="621"/>
      <c r="CE36" s="621"/>
      <c r="CF36" s="621"/>
      <c r="CG36" s="621"/>
      <c r="CH36" s="621"/>
      <c r="CI36" s="621"/>
      <c r="CJ36" s="621"/>
      <c r="CK36" s="621"/>
      <c r="CL36" s="621"/>
      <c r="CM36" s="621"/>
      <c r="CN36" s="214"/>
      <c r="CO36" s="620">
        <f t="shared" si="3"/>
        <v>18</v>
      </c>
      <c r="CP36" s="620"/>
      <c r="CQ36" s="621" t="str">
        <f>IF('各会計、関係団体の財政状況及び健全化判断比率'!BS9="","",'各会計、関係団体の財政状況及び健全化判断比率'!BS9)</f>
        <v>女川魚市場</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10</v>
      </c>
      <c r="BF37" s="620"/>
      <c r="BG37" s="621" t="str">
        <f>IF('各会計、関係団体の財政状況及び健全化判断比率'!B35="","",'各会計、関係団体の財政状況及び健全化判断比率'!B35)</f>
        <v>土地区画整理事業特別会計</v>
      </c>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宮城県市町村非常勤消防団員補償報償組合</v>
      </c>
      <c r="BZ37" s="621"/>
      <c r="CA37" s="621"/>
      <c r="CB37" s="621"/>
      <c r="CC37" s="621"/>
      <c r="CD37" s="621"/>
      <c r="CE37" s="621"/>
      <c r="CF37" s="621"/>
      <c r="CG37" s="621"/>
      <c r="CH37" s="621"/>
      <c r="CI37" s="621"/>
      <c r="CJ37" s="621"/>
      <c r="CK37" s="621"/>
      <c r="CL37" s="621"/>
      <c r="CM37" s="621"/>
      <c r="CN37" s="214"/>
      <c r="CO37" s="620">
        <f t="shared" si="3"/>
        <v>19</v>
      </c>
      <c r="CP37" s="620"/>
      <c r="CQ37" s="621" t="str">
        <f>IF('各会計、関係団体の財政状況及び健全化判断比率'!BS10="","",'各会計、関係団体の財政状況及び健全化判断比率'!BS10)</f>
        <v>女川みらい創造</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宮城県市町村自治振興センター</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Xn7bdkilscG41f3wn0CIzzVfKT9PjslHd7eRXlYFxNY6bUqt3jolDGt+8EJ5YdmBePsQB54ABVPGD01ZZ42R6w==" saltValue="PIPHlSa7IzmVeYs9bPER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12" t="s">
        <v>582</v>
      </c>
      <c r="D34" s="1212"/>
      <c r="E34" s="1213"/>
      <c r="F34" s="32">
        <v>4.7300000000000004</v>
      </c>
      <c r="G34" s="33">
        <v>2.94</v>
      </c>
      <c r="H34" s="33">
        <v>6.04</v>
      </c>
      <c r="I34" s="33">
        <v>3.85</v>
      </c>
      <c r="J34" s="34">
        <v>7.82</v>
      </c>
      <c r="K34" s="22"/>
      <c r="L34" s="22"/>
      <c r="M34" s="22"/>
      <c r="N34" s="22"/>
      <c r="O34" s="22"/>
      <c r="P34" s="22"/>
    </row>
    <row r="35" spans="1:16" ht="39" customHeight="1" x14ac:dyDescent="0.15">
      <c r="A35" s="22"/>
      <c r="B35" s="35"/>
      <c r="C35" s="1206" t="s">
        <v>583</v>
      </c>
      <c r="D35" s="1207"/>
      <c r="E35" s="1208"/>
      <c r="F35" s="36">
        <v>52.67</v>
      </c>
      <c r="G35" s="37">
        <v>2.78</v>
      </c>
      <c r="H35" s="37">
        <v>37.5</v>
      </c>
      <c r="I35" s="37">
        <v>5.0999999999999996</v>
      </c>
      <c r="J35" s="38">
        <v>5.21</v>
      </c>
      <c r="K35" s="22"/>
      <c r="L35" s="22"/>
      <c r="M35" s="22"/>
      <c r="N35" s="22"/>
      <c r="O35" s="22"/>
      <c r="P35" s="22"/>
    </row>
    <row r="36" spans="1:16" ht="39" customHeight="1" x14ac:dyDescent="0.15">
      <c r="A36" s="22"/>
      <c r="B36" s="35"/>
      <c r="C36" s="1206" t="s">
        <v>584</v>
      </c>
      <c r="D36" s="1207"/>
      <c r="E36" s="1208"/>
      <c r="F36" s="36">
        <v>0.99</v>
      </c>
      <c r="G36" s="37">
        <v>0.98</v>
      </c>
      <c r="H36" s="37">
        <v>1.71</v>
      </c>
      <c r="I36" s="37">
        <v>0.56000000000000005</v>
      </c>
      <c r="J36" s="38">
        <v>1.07</v>
      </c>
      <c r="K36" s="22"/>
      <c r="L36" s="22"/>
      <c r="M36" s="22"/>
      <c r="N36" s="22"/>
      <c r="O36" s="22"/>
      <c r="P36" s="22"/>
    </row>
    <row r="37" spans="1:16" ht="39" customHeight="1" x14ac:dyDescent="0.15">
      <c r="A37" s="22"/>
      <c r="B37" s="35"/>
      <c r="C37" s="1206" t="s">
        <v>585</v>
      </c>
      <c r="D37" s="1207"/>
      <c r="E37" s="1208"/>
      <c r="F37" s="36">
        <v>2.91</v>
      </c>
      <c r="G37" s="37">
        <v>2.36</v>
      </c>
      <c r="H37" s="37">
        <v>0.35</v>
      </c>
      <c r="I37" s="37">
        <v>0.69</v>
      </c>
      <c r="J37" s="38">
        <v>0.59</v>
      </c>
      <c r="K37" s="22"/>
      <c r="L37" s="22"/>
      <c r="M37" s="22"/>
      <c r="N37" s="22"/>
      <c r="O37" s="22"/>
      <c r="P37" s="22"/>
    </row>
    <row r="38" spans="1:16" ht="39" customHeight="1" x14ac:dyDescent="0.15">
      <c r="A38" s="22"/>
      <c r="B38" s="35"/>
      <c r="C38" s="1206" t="s">
        <v>586</v>
      </c>
      <c r="D38" s="1207"/>
      <c r="E38" s="1208"/>
      <c r="F38" s="36">
        <v>0.06</v>
      </c>
      <c r="G38" s="37">
        <v>0.01</v>
      </c>
      <c r="H38" s="37">
        <v>0</v>
      </c>
      <c r="I38" s="37">
        <v>0.04</v>
      </c>
      <c r="J38" s="38">
        <v>0</v>
      </c>
      <c r="K38" s="22"/>
      <c r="L38" s="22"/>
      <c r="M38" s="22"/>
      <c r="N38" s="22"/>
      <c r="O38" s="22"/>
      <c r="P38" s="22"/>
    </row>
    <row r="39" spans="1:16" ht="39" customHeight="1" x14ac:dyDescent="0.15">
      <c r="A39" s="22"/>
      <c r="B39" s="35"/>
      <c r="C39" s="1206" t="s">
        <v>587</v>
      </c>
      <c r="D39" s="1207"/>
      <c r="E39" s="1208"/>
      <c r="F39" s="36">
        <v>0.02</v>
      </c>
      <c r="G39" s="37">
        <v>0</v>
      </c>
      <c r="H39" s="37">
        <v>0</v>
      </c>
      <c r="I39" s="37">
        <v>0</v>
      </c>
      <c r="J39" s="38">
        <v>0</v>
      </c>
      <c r="K39" s="22"/>
      <c r="L39" s="22"/>
      <c r="M39" s="22"/>
      <c r="N39" s="22"/>
      <c r="O39" s="22"/>
      <c r="P39" s="22"/>
    </row>
    <row r="40" spans="1:16" ht="39" customHeight="1" x14ac:dyDescent="0.15">
      <c r="A40" s="22"/>
      <c r="B40" s="35"/>
      <c r="C40" s="1206" t="s">
        <v>588</v>
      </c>
      <c r="D40" s="1207"/>
      <c r="E40" s="1208"/>
      <c r="F40" s="36">
        <v>0</v>
      </c>
      <c r="G40" s="37">
        <v>0</v>
      </c>
      <c r="H40" s="37">
        <v>0</v>
      </c>
      <c r="I40" s="37">
        <v>0</v>
      </c>
      <c r="J40" s="38">
        <v>0</v>
      </c>
      <c r="K40" s="22"/>
      <c r="L40" s="22"/>
      <c r="M40" s="22"/>
      <c r="N40" s="22"/>
      <c r="O40" s="22"/>
      <c r="P40" s="22"/>
    </row>
    <row r="41" spans="1:16" ht="39" customHeight="1" x14ac:dyDescent="0.15">
      <c r="A41" s="22"/>
      <c r="B41" s="35"/>
      <c r="C41" s="1206" t="s">
        <v>589</v>
      </c>
      <c r="D41" s="1207"/>
      <c r="E41" s="1208"/>
      <c r="F41" s="36">
        <v>0</v>
      </c>
      <c r="G41" s="37">
        <v>0</v>
      </c>
      <c r="H41" s="37">
        <v>0</v>
      </c>
      <c r="I41" s="37">
        <v>0</v>
      </c>
      <c r="J41" s="38">
        <v>0</v>
      </c>
      <c r="K41" s="22"/>
      <c r="L41" s="22"/>
      <c r="M41" s="22"/>
      <c r="N41" s="22"/>
      <c r="O41" s="22"/>
      <c r="P41" s="22"/>
    </row>
    <row r="42" spans="1:16" ht="39" customHeight="1" x14ac:dyDescent="0.15">
      <c r="A42" s="22"/>
      <c r="B42" s="39"/>
      <c r="C42" s="1206" t="s">
        <v>590</v>
      </c>
      <c r="D42" s="1207"/>
      <c r="E42" s="1208"/>
      <c r="F42" s="36" t="s">
        <v>532</v>
      </c>
      <c r="G42" s="37" t="s">
        <v>532</v>
      </c>
      <c r="H42" s="37" t="s">
        <v>532</v>
      </c>
      <c r="I42" s="37" t="s">
        <v>532</v>
      </c>
      <c r="J42" s="38" t="s">
        <v>532</v>
      </c>
      <c r="K42" s="22"/>
      <c r="L42" s="22"/>
      <c r="M42" s="22"/>
      <c r="N42" s="22"/>
      <c r="O42" s="22"/>
      <c r="P42" s="22"/>
    </row>
    <row r="43" spans="1:16" ht="39" customHeight="1" thickBot="1" x14ac:dyDescent="0.2">
      <c r="A43" s="22"/>
      <c r="B43" s="40"/>
      <c r="C43" s="1209" t="s">
        <v>591</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Y1fThm8fEDnh/bChGekV3F2eZT9KrJhB3AFt3AHlkRG3tGuqgCE8cUvjv2JDjXBgPT0g8ZWfCkB8E8QzdYSg==" saltValue="nTEHrStVsApP+fJQZsZy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287</v>
      </c>
      <c r="L45" s="60">
        <v>301</v>
      </c>
      <c r="M45" s="60">
        <v>325</v>
      </c>
      <c r="N45" s="60">
        <v>317</v>
      </c>
      <c r="O45" s="61">
        <v>381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532</v>
      </c>
      <c r="L46" s="64" t="s">
        <v>532</v>
      </c>
      <c r="M46" s="64" t="s">
        <v>532</v>
      </c>
      <c r="N46" s="64" t="s">
        <v>532</v>
      </c>
      <c r="O46" s="65" t="s">
        <v>532</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532</v>
      </c>
      <c r="L47" s="64" t="s">
        <v>532</v>
      </c>
      <c r="M47" s="64" t="s">
        <v>532</v>
      </c>
      <c r="N47" s="64" t="s">
        <v>532</v>
      </c>
      <c r="O47" s="65" t="s">
        <v>532</v>
      </c>
      <c r="P47" s="48"/>
      <c r="Q47" s="48"/>
      <c r="R47" s="48"/>
      <c r="S47" s="48"/>
      <c r="T47" s="48"/>
      <c r="U47" s="48"/>
    </row>
    <row r="48" spans="1:21" ht="30.75" customHeight="1" x14ac:dyDescent="0.15">
      <c r="A48" s="48"/>
      <c r="B48" s="1216"/>
      <c r="C48" s="1217"/>
      <c r="D48" s="62"/>
      <c r="E48" s="1222" t="s">
        <v>15</v>
      </c>
      <c r="F48" s="1222"/>
      <c r="G48" s="1222"/>
      <c r="H48" s="1222"/>
      <c r="I48" s="1222"/>
      <c r="J48" s="1223"/>
      <c r="K48" s="63">
        <v>251</v>
      </c>
      <c r="L48" s="64">
        <v>206</v>
      </c>
      <c r="M48" s="64">
        <v>213</v>
      </c>
      <c r="N48" s="64">
        <v>216</v>
      </c>
      <c r="O48" s="65">
        <v>195</v>
      </c>
      <c r="P48" s="48"/>
      <c r="Q48" s="48"/>
      <c r="R48" s="48"/>
      <c r="S48" s="48"/>
      <c r="T48" s="48"/>
      <c r="U48" s="48"/>
    </row>
    <row r="49" spans="1:21" ht="30.75" customHeight="1" x14ac:dyDescent="0.15">
      <c r="A49" s="48"/>
      <c r="B49" s="1216"/>
      <c r="C49" s="1217"/>
      <c r="D49" s="62"/>
      <c r="E49" s="1222" t="s">
        <v>16</v>
      </c>
      <c r="F49" s="1222"/>
      <c r="G49" s="1222"/>
      <c r="H49" s="1222"/>
      <c r="I49" s="1222"/>
      <c r="J49" s="1223"/>
      <c r="K49" s="63">
        <v>23</v>
      </c>
      <c r="L49" s="64">
        <v>9</v>
      </c>
      <c r="M49" s="64">
        <v>3</v>
      </c>
      <c r="N49" s="64">
        <v>4</v>
      </c>
      <c r="O49" s="65">
        <v>5</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532</v>
      </c>
      <c r="L50" s="64" t="s">
        <v>532</v>
      </c>
      <c r="M50" s="64" t="s">
        <v>532</v>
      </c>
      <c r="N50" s="64" t="s">
        <v>532</v>
      </c>
      <c r="O50" s="65" t="s">
        <v>532</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532</v>
      </c>
      <c r="L51" s="64" t="s">
        <v>532</v>
      </c>
      <c r="M51" s="64" t="s">
        <v>532</v>
      </c>
      <c r="N51" s="64" t="s">
        <v>532</v>
      </c>
      <c r="O51" s="65" t="s">
        <v>532</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413</v>
      </c>
      <c r="L52" s="64">
        <v>438</v>
      </c>
      <c r="M52" s="64">
        <v>419</v>
      </c>
      <c r="N52" s="64">
        <v>437</v>
      </c>
      <c r="O52" s="65">
        <v>469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148</v>
      </c>
      <c r="L53" s="69">
        <v>78</v>
      </c>
      <c r="M53" s="69">
        <v>122</v>
      </c>
      <c r="N53" s="69">
        <v>100</v>
      </c>
      <c r="O53" s="70">
        <v>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614</v>
      </c>
      <c r="L57" s="84" t="s">
        <v>613</v>
      </c>
      <c r="M57" s="84" t="s">
        <v>613</v>
      </c>
      <c r="N57" s="84" t="s">
        <v>613</v>
      </c>
      <c r="O57" s="85" t="s">
        <v>613</v>
      </c>
    </row>
    <row r="58" spans="1:21" ht="31.5" customHeight="1" thickBot="1" x14ac:dyDescent="0.2">
      <c r="B58" s="1232"/>
      <c r="C58" s="1233"/>
      <c r="D58" s="1237" t="s">
        <v>27</v>
      </c>
      <c r="E58" s="1238"/>
      <c r="F58" s="1238"/>
      <c r="G58" s="1238"/>
      <c r="H58" s="1238"/>
      <c r="I58" s="1238"/>
      <c r="J58" s="1239"/>
      <c r="K58" s="86" t="s">
        <v>613</v>
      </c>
      <c r="L58" s="87" t="s">
        <v>613</v>
      </c>
      <c r="M58" s="87" t="s">
        <v>613</v>
      </c>
      <c r="N58" s="87" t="s">
        <v>613</v>
      </c>
      <c r="O58" s="88" t="s">
        <v>613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Ol4FbAEIFdkMXH2WVgRnaIJeKp+YY/JC5ZA+7Ei+I1Ctbs5S/PSpfHuBOmTZxA8Hdu0JnYX40tDYVil1VIguw==" saltValue="EOZND3Gry6rAkyhbEy4R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40" t="s">
        <v>30</v>
      </c>
      <c r="C41" s="1241"/>
      <c r="D41" s="102"/>
      <c r="E41" s="1246" t="s">
        <v>31</v>
      </c>
      <c r="F41" s="1246"/>
      <c r="G41" s="1246"/>
      <c r="H41" s="1247"/>
      <c r="I41" s="103">
        <v>4437</v>
      </c>
      <c r="J41" s="104">
        <v>5831</v>
      </c>
      <c r="K41" s="104">
        <v>6104</v>
      </c>
      <c r="L41" s="104">
        <v>5873</v>
      </c>
      <c r="M41" s="105">
        <v>6113</v>
      </c>
    </row>
    <row r="42" spans="2:13" ht="27.75" customHeight="1" x14ac:dyDescent="0.15">
      <c r="B42" s="1242"/>
      <c r="C42" s="1243"/>
      <c r="D42" s="106"/>
      <c r="E42" s="1248" t="s">
        <v>32</v>
      </c>
      <c r="F42" s="1248"/>
      <c r="G42" s="1248"/>
      <c r="H42" s="1249"/>
      <c r="I42" s="107" t="s">
        <v>532</v>
      </c>
      <c r="J42" s="108" t="s">
        <v>532</v>
      </c>
      <c r="K42" s="108" t="s">
        <v>532</v>
      </c>
      <c r="L42" s="108" t="s">
        <v>532</v>
      </c>
      <c r="M42" s="109" t="s">
        <v>532</v>
      </c>
    </row>
    <row r="43" spans="2:13" ht="27.75" customHeight="1" x14ac:dyDescent="0.15">
      <c r="B43" s="1242"/>
      <c r="C43" s="1243"/>
      <c r="D43" s="106"/>
      <c r="E43" s="1248" t="s">
        <v>33</v>
      </c>
      <c r="F43" s="1248"/>
      <c r="G43" s="1248"/>
      <c r="H43" s="1249"/>
      <c r="I43" s="107">
        <v>3173</v>
      </c>
      <c r="J43" s="108">
        <v>2984</v>
      </c>
      <c r="K43" s="108">
        <v>2859</v>
      </c>
      <c r="L43" s="108">
        <v>2763</v>
      </c>
      <c r="M43" s="109">
        <v>2570</v>
      </c>
    </row>
    <row r="44" spans="2:13" ht="27.75" customHeight="1" x14ac:dyDescent="0.15">
      <c r="B44" s="1242"/>
      <c r="C44" s="1243"/>
      <c r="D44" s="106"/>
      <c r="E44" s="1248" t="s">
        <v>34</v>
      </c>
      <c r="F44" s="1248"/>
      <c r="G44" s="1248"/>
      <c r="H44" s="1249"/>
      <c r="I44" s="107">
        <v>25</v>
      </c>
      <c r="J44" s="108">
        <v>23</v>
      </c>
      <c r="K44" s="108">
        <v>28</v>
      </c>
      <c r="L44" s="108">
        <v>32</v>
      </c>
      <c r="M44" s="109">
        <v>39</v>
      </c>
    </row>
    <row r="45" spans="2:13" ht="27.75" customHeight="1" x14ac:dyDescent="0.15">
      <c r="B45" s="1242"/>
      <c r="C45" s="1243"/>
      <c r="D45" s="106"/>
      <c r="E45" s="1248" t="s">
        <v>35</v>
      </c>
      <c r="F45" s="1248"/>
      <c r="G45" s="1248"/>
      <c r="H45" s="1249"/>
      <c r="I45" s="107">
        <v>818</v>
      </c>
      <c r="J45" s="108">
        <v>779</v>
      </c>
      <c r="K45" s="108">
        <v>740</v>
      </c>
      <c r="L45" s="108">
        <v>735</v>
      </c>
      <c r="M45" s="109">
        <v>652</v>
      </c>
    </row>
    <row r="46" spans="2:13" ht="27.75" customHeight="1" x14ac:dyDescent="0.15">
      <c r="B46" s="1242"/>
      <c r="C46" s="1243"/>
      <c r="D46" s="110"/>
      <c r="E46" s="1248" t="s">
        <v>36</v>
      </c>
      <c r="F46" s="1248"/>
      <c r="G46" s="1248"/>
      <c r="H46" s="1249"/>
      <c r="I46" s="107" t="s">
        <v>532</v>
      </c>
      <c r="J46" s="108" t="s">
        <v>532</v>
      </c>
      <c r="K46" s="108" t="s">
        <v>532</v>
      </c>
      <c r="L46" s="108" t="s">
        <v>532</v>
      </c>
      <c r="M46" s="109" t="s">
        <v>532</v>
      </c>
    </row>
    <row r="47" spans="2:13" ht="27.75" customHeight="1" x14ac:dyDescent="0.15">
      <c r="B47" s="1242"/>
      <c r="C47" s="1243"/>
      <c r="D47" s="111"/>
      <c r="E47" s="1250" t="s">
        <v>37</v>
      </c>
      <c r="F47" s="1251"/>
      <c r="G47" s="1251"/>
      <c r="H47" s="1252"/>
      <c r="I47" s="107" t="s">
        <v>532</v>
      </c>
      <c r="J47" s="108" t="s">
        <v>532</v>
      </c>
      <c r="K47" s="108" t="s">
        <v>532</v>
      </c>
      <c r="L47" s="108" t="s">
        <v>532</v>
      </c>
      <c r="M47" s="109" t="s">
        <v>532</v>
      </c>
    </row>
    <row r="48" spans="2:13" ht="27.75" customHeight="1" x14ac:dyDescent="0.15">
      <c r="B48" s="1242"/>
      <c r="C48" s="1243"/>
      <c r="D48" s="106"/>
      <c r="E48" s="1248" t="s">
        <v>38</v>
      </c>
      <c r="F48" s="1248"/>
      <c r="G48" s="1248"/>
      <c r="H48" s="1249"/>
      <c r="I48" s="107" t="s">
        <v>532</v>
      </c>
      <c r="J48" s="108" t="s">
        <v>532</v>
      </c>
      <c r="K48" s="108" t="s">
        <v>532</v>
      </c>
      <c r="L48" s="108" t="s">
        <v>532</v>
      </c>
      <c r="M48" s="109" t="s">
        <v>532</v>
      </c>
    </row>
    <row r="49" spans="2:13" ht="27.75" customHeight="1" x14ac:dyDescent="0.15">
      <c r="B49" s="1244"/>
      <c r="C49" s="1245"/>
      <c r="D49" s="106"/>
      <c r="E49" s="1248" t="s">
        <v>39</v>
      </c>
      <c r="F49" s="1248"/>
      <c r="G49" s="1248"/>
      <c r="H49" s="1249"/>
      <c r="I49" s="107" t="s">
        <v>532</v>
      </c>
      <c r="J49" s="108" t="s">
        <v>532</v>
      </c>
      <c r="K49" s="108" t="s">
        <v>532</v>
      </c>
      <c r="L49" s="108" t="s">
        <v>532</v>
      </c>
      <c r="M49" s="109" t="s">
        <v>532</v>
      </c>
    </row>
    <row r="50" spans="2:13" ht="27.75" customHeight="1" x14ac:dyDescent="0.15">
      <c r="B50" s="1253" t="s">
        <v>40</v>
      </c>
      <c r="C50" s="1254"/>
      <c r="D50" s="112"/>
      <c r="E50" s="1248" t="s">
        <v>41</v>
      </c>
      <c r="F50" s="1248"/>
      <c r="G50" s="1248"/>
      <c r="H50" s="1249"/>
      <c r="I50" s="107">
        <v>16210</v>
      </c>
      <c r="J50" s="108">
        <v>17496</v>
      </c>
      <c r="K50" s="108">
        <v>18696</v>
      </c>
      <c r="L50" s="108">
        <v>19426</v>
      </c>
      <c r="M50" s="109">
        <v>18001</v>
      </c>
    </row>
    <row r="51" spans="2:13" ht="27.75" customHeight="1" x14ac:dyDescent="0.15">
      <c r="B51" s="1242"/>
      <c r="C51" s="1243"/>
      <c r="D51" s="106"/>
      <c r="E51" s="1248" t="s">
        <v>42</v>
      </c>
      <c r="F51" s="1248"/>
      <c r="G51" s="1248"/>
      <c r="H51" s="1249"/>
      <c r="I51" s="107">
        <v>2481</v>
      </c>
      <c r="J51" s="108">
        <v>3753</v>
      </c>
      <c r="K51" s="108">
        <v>3609</v>
      </c>
      <c r="L51" s="108">
        <v>2426</v>
      </c>
      <c r="M51" s="109">
        <v>3247</v>
      </c>
    </row>
    <row r="52" spans="2:13" ht="27.75" customHeight="1" x14ac:dyDescent="0.15">
      <c r="B52" s="1244"/>
      <c r="C52" s="1245"/>
      <c r="D52" s="106"/>
      <c r="E52" s="1248" t="s">
        <v>43</v>
      </c>
      <c r="F52" s="1248"/>
      <c r="G52" s="1248"/>
      <c r="H52" s="1249"/>
      <c r="I52" s="107">
        <v>3588</v>
      </c>
      <c r="J52" s="108">
        <v>3922</v>
      </c>
      <c r="K52" s="108">
        <v>3626</v>
      </c>
      <c r="L52" s="108">
        <v>3947</v>
      </c>
      <c r="M52" s="109">
        <v>4365</v>
      </c>
    </row>
    <row r="53" spans="2:13" ht="27.75" customHeight="1" thickBot="1" x14ac:dyDescent="0.2">
      <c r="B53" s="1255" t="s">
        <v>44</v>
      </c>
      <c r="C53" s="1256"/>
      <c r="D53" s="113"/>
      <c r="E53" s="1257" t="s">
        <v>45</v>
      </c>
      <c r="F53" s="1257"/>
      <c r="G53" s="1257"/>
      <c r="H53" s="1258"/>
      <c r="I53" s="114">
        <v>-13826</v>
      </c>
      <c r="J53" s="115">
        <v>-15553</v>
      </c>
      <c r="K53" s="115">
        <v>-16201</v>
      </c>
      <c r="L53" s="115">
        <v>-16397</v>
      </c>
      <c r="M53" s="116">
        <v>-16239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YydwFIY2Vu9aEu8vGqqUvWmPNDjcSiQRpTbmLS8sZNYd1IJ+RJjHJtRLyZsJ3kj2Ym0j/TrkZeabb9zk2uQVg==" saltValue="7Z4h/epmH71vb3pHqV/t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267" t="s">
        <v>48</v>
      </c>
      <c r="D55" s="1267"/>
      <c r="E55" s="1268"/>
      <c r="F55" s="128">
        <v>13078</v>
      </c>
      <c r="G55" s="128">
        <v>14173</v>
      </c>
      <c r="H55" s="129">
        <v>13129</v>
      </c>
    </row>
    <row r="56" spans="2:8" ht="52.5" customHeight="1" x14ac:dyDescent="0.15">
      <c r="B56" s="130"/>
      <c r="C56" s="1269" t="s">
        <v>49</v>
      </c>
      <c r="D56" s="1269"/>
      <c r="E56" s="1270"/>
      <c r="F56" s="131">
        <v>15</v>
      </c>
      <c r="G56" s="131">
        <v>15</v>
      </c>
      <c r="H56" s="132">
        <v>15</v>
      </c>
    </row>
    <row r="57" spans="2:8" ht="53.25" customHeight="1" x14ac:dyDescent="0.15">
      <c r="B57" s="130"/>
      <c r="C57" s="1271" t="s">
        <v>50</v>
      </c>
      <c r="D57" s="1271"/>
      <c r="E57" s="1272"/>
      <c r="F57" s="133">
        <v>25810</v>
      </c>
      <c r="G57" s="133">
        <v>21960</v>
      </c>
      <c r="H57" s="134">
        <v>5224</v>
      </c>
    </row>
    <row r="58" spans="2:8" ht="45.75" customHeight="1" x14ac:dyDescent="0.15">
      <c r="B58" s="135"/>
      <c r="C58" s="1259" t="s">
        <v>608</v>
      </c>
      <c r="D58" s="1260"/>
      <c r="E58" s="1261"/>
      <c r="F58" s="136">
        <v>2433</v>
      </c>
      <c r="G58" s="136">
        <v>2806</v>
      </c>
      <c r="H58" s="137">
        <v>2807</v>
      </c>
    </row>
    <row r="59" spans="2:8" ht="45.75" customHeight="1" x14ac:dyDescent="0.15">
      <c r="B59" s="135"/>
      <c r="C59" s="1259" t="s">
        <v>609</v>
      </c>
      <c r="D59" s="1260"/>
      <c r="E59" s="1261"/>
      <c r="F59" s="136">
        <v>1362</v>
      </c>
      <c r="G59" s="136">
        <v>1312</v>
      </c>
      <c r="H59" s="137">
        <v>1282</v>
      </c>
    </row>
    <row r="60" spans="2:8" ht="45.75" customHeight="1" x14ac:dyDescent="0.15">
      <c r="B60" s="135"/>
      <c r="C60" s="1259" t="s">
        <v>610</v>
      </c>
      <c r="D60" s="1260"/>
      <c r="E60" s="1261"/>
      <c r="F60" s="136">
        <v>1030</v>
      </c>
      <c r="G60" s="136">
        <v>802</v>
      </c>
      <c r="H60" s="137">
        <v>887</v>
      </c>
    </row>
    <row r="61" spans="2:8" ht="45.75" customHeight="1" x14ac:dyDescent="0.15">
      <c r="B61" s="135"/>
      <c r="C61" s="1259" t="s">
        <v>611</v>
      </c>
      <c r="D61" s="1260"/>
      <c r="E61" s="1261"/>
      <c r="F61" s="136">
        <v>967</v>
      </c>
      <c r="G61" s="136">
        <v>587</v>
      </c>
      <c r="H61" s="137">
        <v>132</v>
      </c>
    </row>
    <row r="62" spans="2:8" ht="45.75" customHeight="1" thickBot="1" x14ac:dyDescent="0.2">
      <c r="B62" s="138"/>
      <c r="C62" s="1262" t="s">
        <v>612</v>
      </c>
      <c r="D62" s="1263"/>
      <c r="E62" s="1264"/>
      <c r="F62" s="139">
        <v>137</v>
      </c>
      <c r="G62" s="139">
        <v>125</v>
      </c>
      <c r="H62" s="140">
        <v>96</v>
      </c>
    </row>
    <row r="63" spans="2:8" ht="52.5" customHeight="1" thickBot="1" x14ac:dyDescent="0.2">
      <c r="B63" s="141"/>
      <c r="C63" s="1265" t="s">
        <v>51</v>
      </c>
      <c r="D63" s="1265"/>
      <c r="E63" s="1266"/>
      <c r="F63" s="142">
        <v>38903</v>
      </c>
      <c r="G63" s="142">
        <v>36148</v>
      </c>
      <c r="H63" s="143">
        <v>18368</v>
      </c>
    </row>
    <row r="64" spans="2:8" ht="15" customHeight="1" x14ac:dyDescent="0.15"/>
  </sheetData>
  <sheetProtection algorithmName="SHA-512" hashValue="h/iKeO9N0P2ovFr/o5fucAvOntatO3hsoHBQHzkhSNX5sKdBcz9oavoUawAbpVPCD9AgD1fUvsySnVrJ10tyBQ==" saltValue="PZMIsgYS5nPNjracknvU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70" sqref="AN7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619</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574</v>
      </c>
      <c r="BQ50" s="1307"/>
      <c r="BR50" s="1307"/>
      <c r="BS50" s="1307"/>
      <c r="BT50" s="1307"/>
      <c r="BU50" s="1307"/>
      <c r="BV50" s="1307"/>
      <c r="BW50" s="1307"/>
      <c r="BX50" s="1307" t="s">
        <v>575</v>
      </c>
      <c r="BY50" s="1307"/>
      <c r="BZ50" s="1307"/>
      <c r="CA50" s="1307"/>
      <c r="CB50" s="1307"/>
      <c r="CC50" s="1307"/>
      <c r="CD50" s="1307"/>
      <c r="CE50" s="1307"/>
      <c r="CF50" s="1307" t="s">
        <v>576</v>
      </c>
      <c r="CG50" s="1307"/>
      <c r="CH50" s="1307"/>
      <c r="CI50" s="1307"/>
      <c r="CJ50" s="1307"/>
      <c r="CK50" s="1307"/>
      <c r="CL50" s="1307"/>
      <c r="CM50" s="1307"/>
      <c r="CN50" s="1307" t="s">
        <v>577</v>
      </c>
      <c r="CO50" s="1307"/>
      <c r="CP50" s="1307"/>
      <c r="CQ50" s="1307"/>
      <c r="CR50" s="1307"/>
      <c r="CS50" s="1307"/>
      <c r="CT50" s="1307"/>
      <c r="CU50" s="1307"/>
      <c r="CV50" s="1307" t="s">
        <v>578</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620</v>
      </c>
      <c r="AO51" s="1311"/>
      <c r="AP51" s="1311"/>
      <c r="AQ51" s="1311"/>
      <c r="AR51" s="1311"/>
      <c r="AS51" s="1311"/>
      <c r="AT51" s="1311"/>
      <c r="AU51" s="1311"/>
      <c r="AV51" s="1311"/>
      <c r="AW51" s="1311"/>
      <c r="AX51" s="1311"/>
      <c r="AY51" s="1311"/>
      <c r="AZ51" s="1311"/>
      <c r="BA51" s="1311"/>
      <c r="BB51" s="1311" t="s">
        <v>621</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622</v>
      </c>
      <c r="BC53" s="1311"/>
      <c r="BD53" s="1311"/>
      <c r="BE53" s="1311"/>
      <c r="BF53" s="1311"/>
      <c r="BG53" s="1311"/>
      <c r="BH53" s="1311"/>
      <c r="BI53" s="1311"/>
      <c r="BJ53" s="1311"/>
      <c r="BK53" s="1311"/>
      <c r="BL53" s="1311"/>
      <c r="BM53" s="1311"/>
      <c r="BN53" s="1311"/>
      <c r="BO53" s="1311"/>
      <c r="BP53" s="1312">
        <v>36.1</v>
      </c>
      <c r="BQ53" s="1312"/>
      <c r="BR53" s="1312"/>
      <c r="BS53" s="1312"/>
      <c r="BT53" s="1312"/>
      <c r="BU53" s="1312"/>
      <c r="BV53" s="1312"/>
      <c r="BW53" s="1312"/>
      <c r="BX53" s="1312">
        <v>37.799999999999997</v>
      </c>
      <c r="BY53" s="1312"/>
      <c r="BZ53" s="1312"/>
      <c r="CA53" s="1312"/>
      <c r="CB53" s="1312"/>
      <c r="CC53" s="1312"/>
      <c r="CD53" s="1312"/>
      <c r="CE53" s="1312"/>
      <c r="CF53" s="1312">
        <v>40</v>
      </c>
      <c r="CG53" s="1312"/>
      <c r="CH53" s="1312"/>
      <c r="CI53" s="1312"/>
      <c r="CJ53" s="1312"/>
      <c r="CK53" s="1312"/>
      <c r="CL53" s="1312"/>
      <c r="CM53" s="1312"/>
      <c r="CN53" s="1312">
        <v>27.5</v>
      </c>
      <c r="CO53" s="1312"/>
      <c r="CP53" s="1312"/>
      <c r="CQ53" s="1312"/>
      <c r="CR53" s="1312"/>
      <c r="CS53" s="1312"/>
      <c r="CT53" s="1312"/>
      <c r="CU53" s="1312"/>
      <c r="CV53" s="1312">
        <v>32.299999999999997</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623</v>
      </c>
      <c r="AO55" s="1307"/>
      <c r="AP55" s="1307"/>
      <c r="AQ55" s="1307"/>
      <c r="AR55" s="1307"/>
      <c r="AS55" s="1307"/>
      <c r="AT55" s="1307"/>
      <c r="AU55" s="1307"/>
      <c r="AV55" s="1307"/>
      <c r="AW55" s="1307"/>
      <c r="AX55" s="1307"/>
      <c r="AY55" s="1307"/>
      <c r="AZ55" s="1307"/>
      <c r="BA55" s="1307"/>
      <c r="BB55" s="1311" t="s">
        <v>621</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622</v>
      </c>
      <c r="BC57" s="1311"/>
      <c r="BD57" s="1311"/>
      <c r="BE57" s="1311"/>
      <c r="BF57" s="1311"/>
      <c r="BG57" s="1311"/>
      <c r="BH57" s="1311"/>
      <c r="BI57" s="1311"/>
      <c r="BJ57" s="1311"/>
      <c r="BK57" s="1311"/>
      <c r="BL57" s="1311"/>
      <c r="BM57" s="1311"/>
      <c r="BN57" s="1311"/>
      <c r="BO57" s="1311"/>
      <c r="BP57" s="1312">
        <v>58.6</v>
      </c>
      <c r="BQ57" s="1312"/>
      <c r="BR57" s="1312"/>
      <c r="BS57" s="1312"/>
      <c r="BT57" s="1312"/>
      <c r="BU57" s="1312"/>
      <c r="BV57" s="1312"/>
      <c r="BW57" s="1312"/>
      <c r="BX57" s="1312">
        <v>59.1</v>
      </c>
      <c r="BY57" s="1312"/>
      <c r="BZ57" s="1312"/>
      <c r="CA57" s="1312"/>
      <c r="CB57" s="1312"/>
      <c r="CC57" s="1312"/>
      <c r="CD57" s="1312"/>
      <c r="CE57" s="1312"/>
      <c r="CF57" s="1312">
        <v>61.2</v>
      </c>
      <c r="CG57" s="1312"/>
      <c r="CH57" s="1312"/>
      <c r="CI57" s="1312"/>
      <c r="CJ57" s="1312"/>
      <c r="CK57" s="1312"/>
      <c r="CL57" s="1312"/>
      <c r="CM57" s="1312"/>
      <c r="CN57" s="1312">
        <v>62.9</v>
      </c>
      <c r="CO57" s="1312"/>
      <c r="CP57" s="1312"/>
      <c r="CQ57" s="1312"/>
      <c r="CR57" s="1312"/>
      <c r="CS57" s="1312"/>
      <c r="CT57" s="1312"/>
      <c r="CU57" s="1312"/>
      <c r="CV57" s="1312">
        <v>64.2</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624</v>
      </c>
    </row>
    <row r="64" spans="1:109" x14ac:dyDescent="0.15">
      <c r="B64" s="1282"/>
      <c r="G64" s="1289"/>
      <c r="I64" s="1322"/>
      <c r="J64" s="1322"/>
      <c r="K64" s="1322"/>
      <c r="L64" s="1322"/>
      <c r="M64" s="1322"/>
      <c r="N64" s="1323"/>
      <c r="AM64" s="1289"/>
      <c r="AN64" s="1289" t="s">
        <v>617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619</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574</v>
      </c>
      <c r="BQ72" s="1307"/>
      <c r="BR72" s="1307"/>
      <c r="BS72" s="1307"/>
      <c r="BT72" s="1307"/>
      <c r="BU72" s="1307"/>
      <c r="BV72" s="1307"/>
      <c r="BW72" s="1307"/>
      <c r="BX72" s="1307" t="s">
        <v>575</v>
      </c>
      <c r="BY72" s="1307"/>
      <c r="BZ72" s="1307"/>
      <c r="CA72" s="1307"/>
      <c r="CB72" s="1307"/>
      <c r="CC72" s="1307"/>
      <c r="CD72" s="1307"/>
      <c r="CE72" s="1307"/>
      <c r="CF72" s="1307" t="s">
        <v>576</v>
      </c>
      <c r="CG72" s="1307"/>
      <c r="CH72" s="1307"/>
      <c r="CI72" s="1307"/>
      <c r="CJ72" s="1307"/>
      <c r="CK72" s="1307"/>
      <c r="CL72" s="1307"/>
      <c r="CM72" s="1307"/>
      <c r="CN72" s="1307" t="s">
        <v>577</v>
      </c>
      <c r="CO72" s="1307"/>
      <c r="CP72" s="1307"/>
      <c r="CQ72" s="1307"/>
      <c r="CR72" s="1307"/>
      <c r="CS72" s="1307"/>
      <c r="CT72" s="1307"/>
      <c r="CU72" s="1307"/>
      <c r="CV72" s="1307" t="s">
        <v>578</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620</v>
      </c>
      <c r="AO73" s="1311"/>
      <c r="AP73" s="1311"/>
      <c r="AQ73" s="1311"/>
      <c r="AR73" s="1311"/>
      <c r="AS73" s="1311"/>
      <c r="AT73" s="1311"/>
      <c r="AU73" s="1311"/>
      <c r="AV73" s="1311"/>
      <c r="AW73" s="1311"/>
      <c r="AX73" s="1311"/>
      <c r="AY73" s="1311"/>
      <c r="AZ73" s="1311"/>
      <c r="BA73" s="1311"/>
      <c r="BB73" s="1311" t="s">
        <v>621</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626</v>
      </c>
      <c r="BC75" s="1311"/>
      <c r="BD75" s="1311"/>
      <c r="BE75" s="1311"/>
      <c r="BF75" s="1311"/>
      <c r="BG75" s="1311"/>
      <c r="BH75" s="1311"/>
      <c r="BI75" s="1311"/>
      <c r="BJ75" s="1311"/>
      <c r="BK75" s="1311"/>
      <c r="BL75" s="1311"/>
      <c r="BM75" s="1311"/>
      <c r="BN75" s="1311"/>
      <c r="BO75" s="1311"/>
      <c r="BP75" s="1312">
        <v>4.3</v>
      </c>
      <c r="BQ75" s="1312"/>
      <c r="BR75" s="1312"/>
      <c r="BS75" s="1312"/>
      <c r="BT75" s="1312"/>
      <c r="BU75" s="1312"/>
      <c r="BV75" s="1312"/>
      <c r="BW75" s="1312"/>
      <c r="BX75" s="1312">
        <v>3.7</v>
      </c>
      <c r="BY75" s="1312"/>
      <c r="BZ75" s="1312"/>
      <c r="CA75" s="1312"/>
      <c r="CB75" s="1312"/>
      <c r="CC75" s="1312"/>
      <c r="CD75" s="1312"/>
      <c r="CE75" s="1312"/>
      <c r="CF75" s="1312">
        <v>3.6</v>
      </c>
      <c r="CG75" s="1312"/>
      <c r="CH75" s="1312"/>
      <c r="CI75" s="1312"/>
      <c r="CJ75" s="1312"/>
      <c r="CK75" s="1312"/>
      <c r="CL75" s="1312"/>
      <c r="CM75" s="1312"/>
      <c r="CN75" s="1312">
        <v>3.1</v>
      </c>
      <c r="CO75" s="1312"/>
      <c r="CP75" s="1312"/>
      <c r="CQ75" s="1312"/>
      <c r="CR75" s="1312"/>
      <c r="CS75" s="1312"/>
      <c r="CT75" s="1312"/>
      <c r="CU75" s="1312"/>
      <c r="CV75" s="1312">
        <v>3.4</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623</v>
      </c>
      <c r="AO77" s="1307"/>
      <c r="AP77" s="1307"/>
      <c r="AQ77" s="1307"/>
      <c r="AR77" s="1307"/>
      <c r="AS77" s="1307"/>
      <c r="AT77" s="1307"/>
      <c r="AU77" s="1307"/>
      <c r="AV77" s="1307"/>
      <c r="AW77" s="1307"/>
      <c r="AX77" s="1307"/>
      <c r="AY77" s="1307"/>
      <c r="AZ77" s="1307"/>
      <c r="BA77" s="1307"/>
      <c r="BB77" s="1311" t="s">
        <v>621</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626</v>
      </c>
      <c r="BC79" s="1311"/>
      <c r="BD79" s="1311"/>
      <c r="BE79" s="1311"/>
      <c r="BF79" s="1311"/>
      <c r="BG79" s="1311"/>
      <c r="BH79" s="1311"/>
      <c r="BI79" s="1311"/>
      <c r="BJ79" s="1311"/>
      <c r="BK79" s="1311"/>
      <c r="BL79" s="1311"/>
      <c r="BM79" s="1311"/>
      <c r="BN79" s="1311"/>
      <c r="BO79" s="1311"/>
      <c r="BP79" s="1312">
        <v>7.3</v>
      </c>
      <c r="BQ79" s="1312"/>
      <c r="BR79" s="1312"/>
      <c r="BS79" s="1312"/>
      <c r="BT79" s="1312"/>
      <c r="BU79" s="1312"/>
      <c r="BV79" s="1312"/>
      <c r="BW79" s="1312"/>
      <c r="BX79" s="1312">
        <v>7.2</v>
      </c>
      <c r="BY79" s="1312"/>
      <c r="BZ79" s="1312"/>
      <c r="CA79" s="1312"/>
      <c r="CB79" s="1312"/>
      <c r="CC79" s="1312"/>
      <c r="CD79" s="1312"/>
      <c r="CE79" s="1312"/>
      <c r="CF79" s="1312">
        <v>7.2</v>
      </c>
      <c r="CG79" s="1312"/>
      <c r="CH79" s="1312"/>
      <c r="CI79" s="1312"/>
      <c r="CJ79" s="1312"/>
      <c r="CK79" s="1312"/>
      <c r="CL79" s="1312"/>
      <c r="CM79" s="1312"/>
      <c r="CN79" s="1312">
        <v>7.7</v>
      </c>
      <c r="CO79" s="1312"/>
      <c r="CP79" s="1312"/>
      <c r="CQ79" s="1312"/>
      <c r="CR79" s="1312"/>
      <c r="CS79" s="1312"/>
      <c r="CT79" s="1312"/>
      <c r="CU79" s="1312"/>
      <c r="CV79" s="1312">
        <v>8</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McEupkXi5EjAk70idVaLwzHMJbf/V1hthiNVmze/5XD3c5fErct/xYpcG6TA9I6C0dR7DK+t/5EExEVT9oTfgA==" saltValue="pW3UOhtG/tm2EzA8v24rX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Z1yIDcjUGMVmvKYo6Ocwbn7aYrcxI9OygWHUaYZqW3rUJH/2g5OAWBPDQaA6uMoChEquTdNJb5n4rd+szoZ20A==" saltValue="QR8BZR8oXFNKqjYUlKpU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RiEoZ5ZwGvnRqYWcAzuP9yLjpAviWM9Z2YX/m+7azmmbr2GNI7/O452P0kxWYv/x99IHK3aTr0YNSO2XRnlAZg==" saltValue="jhIMRPKmsiE26fJ/y8tR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4508332</v>
      </c>
      <c r="E3" s="162"/>
      <c r="F3" s="163">
        <v>138651</v>
      </c>
      <c r="G3" s="164"/>
      <c r="H3" s="165"/>
    </row>
    <row r="4" spans="1:8" x14ac:dyDescent="0.15">
      <c r="A4" s="166"/>
      <c r="B4" s="167"/>
      <c r="C4" s="168"/>
      <c r="D4" s="169">
        <v>323551</v>
      </c>
      <c r="E4" s="170"/>
      <c r="F4" s="171">
        <v>71211</v>
      </c>
      <c r="G4" s="172"/>
      <c r="H4" s="173"/>
    </row>
    <row r="5" spans="1:8" x14ac:dyDescent="0.15">
      <c r="A5" s="154" t="s">
        <v>566</v>
      </c>
      <c r="B5" s="159"/>
      <c r="C5" s="160"/>
      <c r="D5" s="161">
        <v>5810974</v>
      </c>
      <c r="E5" s="162"/>
      <c r="F5" s="163">
        <v>122882</v>
      </c>
      <c r="G5" s="164"/>
      <c r="H5" s="165"/>
    </row>
    <row r="6" spans="1:8" x14ac:dyDescent="0.15">
      <c r="A6" s="166"/>
      <c r="B6" s="167"/>
      <c r="C6" s="168"/>
      <c r="D6" s="169">
        <v>473363</v>
      </c>
      <c r="E6" s="170"/>
      <c r="F6" s="171">
        <v>65785</v>
      </c>
      <c r="G6" s="172"/>
      <c r="H6" s="173"/>
    </row>
    <row r="7" spans="1:8" x14ac:dyDescent="0.15">
      <c r="A7" s="154" t="s">
        <v>567</v>
      </c>
      <c r="B7" s="159"/>
      <c r="C7" s="160"/>
      <c r="D7" s="161">
        <v>3337385</v>
      </c>
      <c r="E7" s="162"/>
      <c r="F7" s="163">
        <v>114790</v>
      </c>
      <c r="G7" s="164"/>
      <c r="H7" s="165"/>
    </row>
    <row r="8" spans="1:8" x14ac:dyDescent="0.15">
      <c r="A8" s="166"/>
      <c r="B8" s="167"/>
      <c r="C8" s="168"/>
      <c r="D8" s="169">
        <v>334806</v>
      </c>
      <c r="E8" s="170"/>
      <c r="F8" s="171">
        <v>55601</v>
      </c>
      <c r="G8" s="172"/>
      <c r="H8" s="173"/>
    </row>
    <row r="9" spans="1:8" x14ac:dyDescent="0.15">
      <c r="A9" s="154" t="s">
        <v>568</v>
      </c>
      <c r="B9" s="159"/>
      <c r="C9" s="160"/>
      <c r="D9" s="161">
        <v>2403958</v>
      </c>
      <c r="E9" s="162"/>
      <c r="F9" s="163">
        <v>126262</v>
      </c>
      <c r="G9" s="164"/>
      <c r="H9" s="165"/>
    </row>
    <row r="10" spans="1:8" x14ac:dyDescent="0.15">
      <c r="A10" s="166"/>
      <c r="B10" s="167"/>
      <c r="C10" s="168"/>
      <c r="D10" s="169">
        <v>371150</v>
      </c>
      <c r="E10" s="170"/>
      <c r="F10" s="171">
        <v>56769</v>
      </c>
      <c r="G10" s="172"/>
      <c r="H10" s="173"/>
    </row>
    <row r="11" spans="1:8" x14ac:dyDescent="0.15">
      <c r="A11" s="154" t="s">
        <v>569</v>
      </c>
      <c r="B11" s="159"/>
      <c r="C11" s="160"/>
      <c r="D11" s="161">
        <v>3088315</v>
      </c>
      <c r="E11" s="162"/>
      <c r="F11" s="163">
        <v>126525</v>
      </c>
      <c r="G11" s="164"/>
      <c r="H11" s="165"/>
    </row>
    <row r="12" spans="1:8" x14ac:dyDescent="0.15">
      <c r="A12" s="166"/>
      <c r="B12" s="167"/>
      <c r="C12" s="174"/>
      <c r="D12" s="169">
        <v>341704</v>
      </c>
      <c r="E12" s="170"/>
      <c r="F12" s="171">
        <v>67052</v>
      </c>
      <c r="G12" s="172"/>
      <c r="H12" s="173"/>
    </row>
    <row r="13" spans="1:8" x14ac:dyDescent="0.15">
      <c r="A13" s="154"/>
      <c r="B13" s="159"/>
      <c r="C13" s="175"/>
      <c r="D13" s="176">
        <v>3829793</v>
      </c>
      <c r="E13" s="177"/>
      <c r="F13" s="178">
        <v>125822</v>
      </c>
      <c r="G13" s="179"/>
      <c r="H13" s="165"/>
    </row>
    <row r="14" spans="1:8" x14ac:dyDescent="0.15">
      <c r="A14" s="166"/>
      <c r="B14" s="167"/>
      <c r="C14" s="168"/>
      <c r="D14" s="169">
        <v>368915</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52.69</v>
      </c>
      <c r="C19" s="180">
        <f>ROUND(VALUE(SUBSTITUTE(実質収支比率等に係る経年分析!G$48,"▲","-")),2)</f>
        <v>2.78</v>
      </c>
      <c r="D19" s="180">
        <f>ROUND(VALUE(SUBSTITUTE(実質収支比率等に係る経年分析!H$48,"▲","-")),2)</f>
        <v>37.51</v>
      </c>
      <c r="E19" s="180">
        <f>ROUND(VALUE(SUBSTITUTE(実質収支比率等に係る経年分析!I$48,"▲","-")),2)</f>
        <v>5.1100000000000003</v>
      </c>
      <c r="F19" s="180">
        <f>ROUND(VALUE(SUBSTITUTE(実質収支比率等に係る経年分析!J$48,"▲","-")),2)</f>
        <v>5.22</v>
      </c>
    </row>
    <row r="20" spans="1:11" x14ac:dyDescent="0.15">
      <c r="A20" s="180" t="s">
        <v>55</v>
      </c>
      <c r="B20" s="180">
        <f>ROUND(VALUE(SUBSTITUTE(実質収支比率等に係る経年分析!F$47,"▲","-")),2)</f>
        <v>342.07</v>
      </c>
      <c r="C20" s="180">
        <f>ROUND(VALUE(SUBSTITUTE(実質収支比率等に係る経年分析!G$47,"▲","-")),2)</f>
        <v>359.42</v>
      </c>
      <c r="D20" s="180">
        <f>ROUND(VALUE(SUBSTITUTE(実質収支比率等に係る経年分析!H$47,"▲","-")),2)</f>
        <v>372.23</v>
      </c>
      <c r="E20" s="180">
        <f>ROUND(VALUE(SUBSTITUTE(実質収支比率等に係る経年分析!I$47,"▲","-")),2)</f>
        <v>395.38</v>
      </c>
      <c r="F20" s="180">
        <f>ROUND(VALUE(SUBSTITUTE(実質収支比率等に係る経年分析!J$47,"▲","-")),2)</f>
        <v>364.38</v>
      </c>
    </row>
    <row r="21" spans="1:11" x14ac:dyDescent="0.15">
      <c r="A21" s="180" t="s">
        <v>56</v>
      </c>
      <c r="B21" s="180">
        <f>IF(ISNUMBER(VALUE(SUBSTITUTE(実質収支比率等に係る経年分析!F$49,"▲","-"))),ROUND(VALUE(SUBSTITUTE(実質収支比率等に係る経年分析!F$49,"▲","-")),2),NA())</f>
        <v>54.26</v>
      </c>
      <c r="C21" s="180">
        <f>IF(ISNUMBER(VALUE(SUBSTITUTE(実質収支比率等に係る経年分析!G$49,"▲","-"))),ROUND(VALUE(SUBSTITUTE(実質収支比率等に係る経年分析!G$49,"▲","-")),2),NA())</f>
        <v>-90.71</v>
      </c>
      <c r="D21" s="180">
        <f>IF(ISNUMBER(VALUE(SUBSTITUTE(実質収支比率等に係る経年分析!H$49,"▲","-"))),ROUND(VALUE(SUBSTITUTE(実質収支比率等に係る経年分析!H$49,"▲","-")),2),NA())</f>
        <v>36.97</v>
      </c>
      <c r="E21" s="180">
        <f>IF(ISNUMBER(VALUE(SUBSTITUTE(実質収支比率等に係る経年分析!I$49,"▲","-"))),ROUND(VALUE(SUBSTITUTE(実質収支比率等に係る経年分析!I$49,"▲","-")),2),NA())</f>
        <v>-37.86</v>
      </c>
      <c r="F21" s="180">
        <f>IF(ISNUMBER(VALUE(SUBSTITUTE(実質収支比率等に係る経年分析!J$49,"▲","-"))),ROUND(VALUE(SUBSTITUTE(実質収支比率等に係る経年分析!J$49,"▲","-")),2),NA())</f>
        <v>-33.93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地方卸売市場特別会計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土地区画整理事業特別会計（普通会計）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0.56000000000000005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4.7300000000000004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413</v>
      </c>
      <c r="E42" s="182"/>
      <c r="F42" s="182"/>
      <c r="G42" s="182">
        <f>'実質公債費比率（分子）の構造'!L$52</f>
        <v>438</v>
      </c>
      <c r="H42" s="182"/>
      <c r="I42" s="182"/>
      <c r="J42" s="182">
        <f>'実質公債費比率（分子）の構造'!M$52</f>
        <v>419</v>
      </c>
      <c r="K42" s="182"/>
      <c r="L42" s="182"/>
      <c r="M42" s="182">
        <f>'実質公債費比率（分子）の構造'!N$52</f>
        <v>437</v>
      </c>
      <c r="N42" s="182"/>
      <c r="O42" s="182"/>
      <c r="P42" s="182">
        <f>'実質公債費比率（分子）の構造'!O$52</f>
        <v>469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23</v>
      </c>
      <c r="C45" s="182"/>
      <c r="D45" s="182"/>
      <c r="E45" s="182">
        <f>'実質公債費比率（分子）の構造'!L$49</f>
        <v>9</v>
      </c>
      <c r="F45" s="182"/>
      <c r="G45" s="182"/>
      <c r="H45" s="182">
        <f>'実質公債費比率（分子）の構造'!M$49</f>
        <v>3</v>
      </c>
      <c r="I45" s="182"/>
      <c r="J45" s="182"/>
      <c r="K45" s="182">
        <f>'実質公債費比率（分子）の構造'!N$49</f>
        <v>4</v>
      </c>
      <c r="L45" s="182"/>
      <c r="M45" s="182"/>
      <c r="N45" s="182">
        <f>'実質公債費比率（分子）の構造'!O$49</f>
        <v>5</v>
      </c>
      <c r="O45" s="182"/>
      <c r="P45" s="182"/>
    </row>
    <row r="46" spans="1:16" x14ac:dyDescent="0.15">
      <c r="A46" s="182" t="s">
        <v>67</v>
      </c>
      <c r="B46" s="182">
        <f>'実質公債費比率（分子）の構造'!K$48</f>
        <v>251</v>
      </c>
      <c r="C46" s="182"/>
      <c r="D46" s="182"/>
      <c r="E46" s="182">
        <f>'実質公債費比率（分子）の構造'!L$48</f>
        <v>206</v>
      </c>
      <c r="F46" s="182"/>
      <c r="G46" s="182"/>
      <c r="H46" s="182">
        <f>'実質公債費比率（分子）の構造'!M$48</f>
        <v>213</v>
      </c>
      <c r="I46" s="182"/>
      <c r="J46" s="182"/>
      <c r="K46" s="182">
        <f>'実質公債費比率（分子）の構造'!N$48</f>
        <v>216</v>
      </c>
      <c r="L46" s="182"/>
      <c r="M46" s="182"/>
      <c r="N46" s="182">
        <f>'実質公債費比率（分子）の構造'!O$48</f>
        <v>195</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287</v>
      </c>
      <c r="C49" s="182"/>
      <c r="D49" s="182"/>
      <c r="E49" s="182">
        <f>'実質公債費比率（分子）の構造'!L$45</f>
        <v>301</v>
      </c>
      <c r="F49" s="182"/>
      <c r="G49" s="182"/>
      <c r="H49" s="182">
        <f>'実質公債費比率（分子）の構造'!M$45</f>
        <v>325</v>
      </c>
      <c r="I49" s="182"/>
      <c r="J49" s="182"/>
      <c r="K49" s="182">
        <f>'実質公債費比率（分子）の構造'!N$45</f>
        <v>317</v>
      </c>
      <c r="L49" s="182"/>
      <c r="M49" s="182"/>
      <c r="N49" s="182">
        <f>'実質公債費比率（分子）の構造'!O$45</f>
        <v>381</v>
      </c>
      <c r="O49" s="182"/>
      <c r="P49" s="182"/>
    </row>
    <row r="50" spans="1:16" x14ac:dyDescent="0.15">
      <c r="A50" s="182" t="s">
        <v>70</v>
      </c>
      <c r="B50" s="182" t="e">
        <f>NA()</f>
        <v>#N/A</v>
      </c>
      <c r="C50" s="182">
        <f>IF(ISNUMBER('実質公債費比率（分子）の構造'!K$53),'実質公債費比率（分子）の構造'!K$53,NA())</f>
        <v>148</v>
      </c>
      <c r="D50" s="182" t="e">
        <f>NA()</f>
        <v>#N/A</v>
      </c>
      <c r="E50" s="182" t="e">
        <f>NA()</f>
        <v>#N/A</v>
      </c>
      <c r="F50" s="182">
        <f>IF(ISNUMBER('実質公債費比率（分子）の構造'!L$53),'実質公債費比率（分子）の構造'!L$53,NA())</f>
        <v>78</v>
      </c>
      <c r="G50" s="182" t="e">
        <f>NA()</f>
        <v>#N/A</v>
      </c>
      <c r="H50" s="182" t="e">
        <f>NA()</f>
        <v>#N/A</v>
      </c>
      <c r="I50" s="182">
        <f>IF(ISNUMBER('実質公債費比率（分子）の構造'!M$53),'実質公債費比率（分子）の構造'!M$53,NA())</f>
        <v>122</v>
      </c>
      <c r="J50" s="182" t="e">
        <f>NA()</f>
        <v>#N/A</v>
      </c>
      <c r="K50" s="182" t="e">
        <f>NA()</f>
        <v>#N/A</v>
      </c>
      <c r="L50" s="182">
        <f>IF(ISNUMBER('実質公債費比率（分子）の構造'!N$53),'実質公債費比率（分子）の構造'!N$53,NA())</f>
        <v>100</v>
      </c>
      <c r="M50" s="182" t="e">
        <f>NA()</f>
        <v>#N/A</v>
      </c>
      <c r="N50" s="182" t="e">
        <f>NA()</f>
        <v>#N/A</v>
      </c>
      <c r="O50" s="182">
        <f>IF(ISNUMBER('実質公債費比率（分子）の構造'!O$53),'実質公債費比率（分子）の構造'!O$53,NA())</f>
        <v>112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3588</v>
      </c>
      <c r="E56" s="181"/>
      <c r="F56" s="181"/>
      <c r="G56" s="181">
        <f>'将来負担比率（分子）の構造'!J$52</f>
        <v>3922</v>
      </c>
      <c r="H56" s="181"/>
      <c r="I56" s="181"/>
      <c r="J56" s="181">
        <f>'将来負担比率（分子）の構造'!K$52</f>
        <v>3626</v>
      </c>
      <c r="K56" s="181"/>
      <c r="L56" s="181"/>
      <c r="M56" s="181">
        <f>'将来負担比率（分子）の構造'!L$52</f>
        <v>3947</v>
      </c>
      <c r="N56" s="181"/>
      <c r="O56" s="181"/>
      <c r="P56" s="181">
        <f>'将来負担比率（分子）の構造'!M$52</f>
        <v>4365</v>
      </c>
    </row>
    <row r="57" spans="1:16" x14ac:dyDescent="0.15">
      <c r="A57" s="181" t="s">
        <v>42</v>
      </c>
      <c r="B57" s="181"/>
      <c r="C57" s="181"/>
      <c r="D57" s="181">
        <f>'将来負担比率（分子）の構造'!I$51</f>
        <v>2481</v>
      </c>
      <c r="E57" s="181"/>
      <c r="F57" s="181"/>
      <c r="G57" s="181">
        <f>'将来負担比率（分子）の構造'!J$51</f>
        <v>3753</v>
      </c>
      <c r="H57" s="181"/>
      <c r="I57" s="181"/>
      <c r="J57" s="181">
        <f>'将来負担比率（分子）の構造'!K$51</f>
        <v>3609</v>
      </c>
      <c r="K57" s="181"/>
      <c r="L57" s="181"/>
      <c r="M57" s="181">
        <f>'将来負担比率（分子）の構造'!L$51</f>
        <v>2426</v>
      </c>
      <c r="N57" s="181"/>
      <c r="O57" s="181"/>
      <c r="P57" s="181">
        <f>'将来負担比率（分子）の構造'!M$51</f>
        <v>3247</v>
      </c>
    </row>
    <row r="58" spans="1:16" x14ac:dyDescent="0.15">
      <c r="A58" s="181" t="s">
        <v>41</v>
      </c>
      <c r="B58" s="181"/>
      <c r="C58" s="181"/>
      <c r="D58" s="181">
        <f>'将来負担比率（分子）の構造'!I$50</f>
        <v>16210</v>
      </c>
      <c r="E58" s="181"/>
      <c r="F58" s="181"/>
      <c r="G58" s="181">
        <f>'将来負担比率（分子）の構造'!J$50</f>
        <v>17496</v>
      </c>
      <c r="H58" s="181"/>
      <c r="I58" s="181"/>
      <c r="J58" s="181">
        <f>'将来負担比率（分子）の構造'!K$50</f>
        <v>18696</v>
      </c>
      <c r="K58" s="181"/>
      <c r="L58" s="181"/>
      <c r="M58" s="181">
        <f>'将来負担比率（分子）の構造'!L$50</f>
        <v>19426</v>
      </c>
      <c r="N58" s="181"/>
      <c r="O58" s="181"/>
      <c r="P58" s="181">
        <f>'将来負担比率（分子）の構造'!M$50</f>
        <v>18001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818</v>
      </c>
      <c r="C62" s="181"/>
      <c r="D62" s="181"/>
      <c r="E62" s="181">
        <f>'将来負担比率（分子）の構造'!J$45</f>
        <v>779</v>
      </c>
      <c r="F62" s="181"/>
      <c r="G62" s="181"/>
      <c r="H62" s="181">
        <f>'将来負担比率（分子）の構造'!K$45</f>
        <v>740</v>
      </c>
      <c r="I62" s="181"/>
      <c r="J62" s="181"/>
      <c r="K62" s="181">
        <f>'将来負担比率（分子）の構造'!L$45</f>
        <v>735</v>
      </c>
      <c r="L62" s="181"/>
      <c r="M62" s="181"/>
      <c r="N62" s="181">
        <f>'将来負担比率（分子）の構造'!M$45</f>
        <v>652</v>
      </c>
      <c r="O62" s="181"/>
      <c r="P62" s="181"/>
    </row>
    <row r="63" spans="1:16" x14ac:dyDescent="0.15">
      <c r="A63" s="181" t="s">
        <v>34</v>
      </c>
      <c r="B63" s="181">
        <f>'将来負担比率（分子）の構造'!I$44</f>
        <v>25</v>
      </c>
      <c r="C63" s="181"/>
      <c r="D63" s="181"/>
      <c r="E63" s="181">
        <f>'将来負担比率（分子）の構造'!J$44</f>
        <v>23</v>
      </c>
      <c r="F63" s="181"/>
      <c r="G63" s="181"/>
      <c r="H63" s="181">
        <f>'将来負担比率（分子）の構造'!K$44</f>
        <v>28</v>
      </c>
      <c r="I63" s="181"/>
      <c r="J63" s="181"/>
      <c r="K63" s="181">
        <f>'将来負担比率（分子）の構造'!L$44</f>
        <v>32</v>
      </c>
      <c r="L63" s="181"/>
      <c r="M63" s="181"/>
      <c r="N63" s="181">
        <f>'将来負担比率（分子）の構造'!M$44</f>
        <v>39</v>
      </c>
      <c r="O63" s="181"/>
      <c r="P63" s="181"/>
    </row>
    <row r="64" spans="1:16" x14ac:dyDescent="0.15">
      <c r="A64" s="181" t="s">
        <v>33</v>
      </c>
      <c r="B64" s="181">
        <f>'将来負担比率（分子）の構造'!I$43</f>
        <v>3173</v>
      </c>
      <c r="C64" s="181"/>
      <c r="D64" s="181"/>
      <c r="E64" s="181">
        <f>'将来負担比率（分子）の構造'!J$43</f>
        <v>2984</v>
      </c>
      <c r="F64" s="181"/>
      <c r="G64" s="181"/>
      <c r="H64" s="181">
        <f>'将来負担比率（分子）の構造'!K$43</f>
        <v>2859</v>
      </c>
      <c r="I64" s="181"/>
      <c r="J64" s="181"/>
      <c r="K64" s="181">
        <f>'将来負担比率（分子）の構造'!L$43</f>
        <v>2763</v>
      </c>
      <c r="L64" s="181"/>
      <c r="M64" s="181"/>
      <c r="N64" s="181">
        <f>'将来負担比率（分子）の構造'!M$43</f>
        <v>2570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4437</v>
      </c>
      <c r="C66" s="181"/>
      <c r="D66" s="181"/>
      <c r="E66" s="181">
        <f>'将来負担比率（分子）の構造'!J$41</f>
        <v>5831</v>
      </c>
      <c r="F66" s="181"/>
      <c r="G66" s="181"/>
      <c r="H66" s="181">
        <f>'将来負担比率（分子）の構造'!K$41</f>
        <v>6104</v>
      </c>
      <c r="I66" s="181"/>
      <c r="J66" s="181"/>
      <c r="K66" s="181">
        <f>'将来負担比率（分子）の構造'!L$41</f>
        <v>5873</v>
      </c>
      <c r="L66" s="181"/>
      <c r="M66" s="181"/>
      <c r="N66" s="181">
        <f>'将来負担比率（分子）の構造'!M$41</f>
        <v>6113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13078</v>
      </c>
      <c r="C72" s="185">
        <f>基金残高に係る経年分析!G55</f>
        <v>14173</v>
      </c>
      <c r="D72" s="185">
        <f>基金残高に係る経年分析!H55</f>
        <v>13129</v>
      </c>
    </row>
    <row r="73" spans="1:16" x14ac:dyDescent="0.15">
      <c r="A73" s="184" t="s">
        <v>77</v>
      </c>
      <c r="B73" s="185">
        <f>基金残高に係る経年分析!F56</f>
        <v>15</v>
      </c>
      <c r="C73" s="185">
        <f>基金残高に係る経年分析!G56</f>
        <v>15</v>
      </c>
      <c r="D73" s="185">
        <f>基金残高に係る経年分析!H56</f>
        <v>15</v>
      </c>
    </row>
    <row r="74" spans="1:16" x14ac:dyDescent="0.15">
      <c r="A74" s="184" t="s">
        <v>78</v>
      </c>
      <c r="B74" s="185">
        <f>基金残高に係る経年分析!F57</f>
        <v>25810</v>
      </c>
      <c r="C74" s="185">
        <f>基金残高に係る経年分析!G57</f>
        <v>21960</v>
      </c>
      <c r="D74" s="185">
        <f>基金残高に係る経年分析!H57</f>
        <v>5224</v>
      </c>
    </row>
  </sheetData>
  <sheetProtection algorithmName="SHA-512" hashValue="scJ3f0dCKaX+8yWbL8ayUQ8TFTHNUfaHU/440VhGEptcsV+L5NklrcqSu7bTajGvb/WuFIFu0/ZPZLN1ZynCNA==" saltValue="b6z/W05olzggaXWlG7uC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219</v>
      </c>
      <c r="DI1" s="624"/>
      <c r="DJ1" s="624"/>
      <c r="DK1" s="624"/>
      <c r="DL1" s="624"/>
      <c r="DM1" s="624"/>
      <c r="DN1" s="625"/>
      <c r="DO1" s="226"/>
      <c r="DP1" s="623" t="s">
        <v>220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225</v>
      </c>
      <c r="S4" s="627"/>
      <c r="T4" s="627"/>
      <c r="U4" s="627"/>
      <c r="V4" s="627"/>
      <c r="W4" s="627"/>
      <c r="X4" s="627"/>
      <c r="Y4" s="628"/>
      <c r="Z4" s="626" t="s">
        <v>226</v>
      </c>
      <c r="AA4" s="627"/>
      <c r="AB4" s="627"/>
      <c r="AC4" s="628"/>
      <c r="AD4" s="626" t="s">
        <v>227</v>
      </c>
      <c r="AE4" s="627"/>
      <c r="AF4" s="627"/>
      <c r="AG4" s="627"/>
      <c r="AH4" s="627"/>
      <c r="AI4" s="627"/>
      <c r="AJ4" s="627"/>
      <c r="AK4" s="628"/>
      <c r="AL4" s="626" t="s">
        <v>226</v>
      </c>
      <c r="AM4" s="627"/>
      <c r="AN4" s="627"/>
      <c r="AO4" s="628"/>
      <c r="AP4" s="632" t="s">
        <v>228</v>
      </c>
      <c r="AQ4" s="632"/>
      <c r="AR4" s="632"/>
      <c r="AS4" s="632"/>
      <c r="AT4" s="632"/>
      <c r="AU4" s="632"/>
      <c r="AV4" s="632"/>
      <c r="AW4" s="632"/>
      <c r="AX4" s="632"/>
      <c r="AY4" s="632"/>
      <c r="AZ4" s="632"/>
      <c r="BA4" s="632"/>
      <c r="BB4" s="632"/>
      <c r="BC4" s="632"/>
      <c r="BD4" s="632"/>
      <c r="BE4" s="632"/>
      <c r="BF4" s="632"/>
      <c r="BG4" s="632" t="s">
        <v>229</v>
      </c>
      <c r="BH4" s="632"/>
      <c r="BI4" s="632"/>
      <c r="BJ4" s="632"/>
      <c r="BK4" s="632"/>
      <c r="BL4" s="632"/>
      <c r="BM4" s="632"/>
      <c r="BN4" s="632"/>
      <c r="BO4" s="632" t="s">
        <v>226</v>
      </c>
      <c r="BP4" s="632"/>
      <c r="BQ4" s="632"/>
      <c r="BR4" s="632"/>
      <c r="BS4" s="632" t="s">
        <v>230</v>
      </c>
      <c r="BT4" s="632"/>
      <c r="BU4" s="632"/>
      <c r="BV4" s="632"/>
      <c r="BW4" s="632"/>
      <c r="BX4" s="632"/>
      <c r="BY4" s="632"/>
      <c r="BZ4" s="632"/>
      <c r="CA4" s="632"/>
      <c r="CB4" s="632"/>
      <c r="CD4" s="629" t="s">
        <v>231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232</v>
      </c>
      <c r="C5" s="634"/>
      <c r="D5" s="634"/>
      <c r="E5" s="634"/>
      <c r="F5" s="634"/>
      <c r="G5" s="634"/>
      <c r="H5" s="634"/>
      <c r="I5" s="634"/>
      <c r="J5" s="634"/>
      <c r="K5" s="634"/>
      <c r="L5" s="634"/>
      <c r="M5" s="634"/>
      <c r="N5" s="634"/>
      <c r="O5" s="634"/>
      <c r="P5" s="634"/>
      <c r="Q5" s="635"/>
      <c r="R5" s="636">
        <v>3302110</v>
      </c>
      <c r="S5" s="637"/>
      <c r="T5" s="637"/>
      <c r="U5" s="637"/>
      <c r="V5" s="637"/>
      <c r="W5" s="637"/>
      <c r="X5" s="637"/>
      <c r="Y5" s="638"/>
      <c r="Z5" s="639">
        <v>9.1999999999999993</v>
      </c>
      <c r="AA5" s="639"/>
      <c r="AB5" s="639"/>
      <c r="AC5" s="639"/>
      <c r="AD5" s="640">
        <v>3302110</v>
      </c>
      <c r="AE5" s="640"/>
      <c r="AF5" s="640"/>
      <c r="AG5" s="640"/>
      <c r="AH5" s="640"/>
      <c r="AI5" s="640"/>
      <c r="AJ5" s="640"/>
      <c r="AK5" s="640"/>
      <c r="AL5" s="641">
        <v>92.9</v>
      </c>
      <c r="AM5" s="642"/>
      <c r="AN5" s="642"/>
      <c r="AO5" s="643"/>
      <c r="AP5" s="633" t="s">
        <v>233</v>
      </c>
      <c r="AQ5" s="634"/>
      <c r="AR5" s="634"/>
      <c r="AS5" s="634"/>
      <c r="AT5" s="634"/>
      <c r="AU5" s="634"/>
      <c r="AV5" s="634"/>
      <c r="AW5" s="634"/>
      <c r="AX5" s="634"/>
      <c r="AY5" s="634"/>
      <c r="AZ5" s="634"/>
      <c r="BA5" s="634"/>
      <c r="BB5" s="634"/>
      <c r="BC5" s="634"/>
      <c r="BD5" s="634"/>
      <c r="BE5" s="634"/>
      <c r="BF5" s="635"/>
      <c r="BG5" s="647">
        <v>3297922</v>
      </c>
      <c r="BH5" s="648"/>
      <c r="BI5" s="648"/>
      <c r="BJ5" s="648"/>
      <c r="BK5" s="648"/>
      <c r="BL5" s="648"/>
      <c r="BM5" s="648"/>
      <c r="BN5" s="649"/>
      <c r="BO5" s="650">
        <v>99.9</v>
      </c>
      <c r="BP5" s="650"/>
      <c r="BQ5" s="650"/>
      <c r="BR5" s="650"/>
      <c r="BS5" s="651" t="s">
        <v>234</v>
      </c>
      <c r="BT5" s="651"/>
      <c r="BU5" s="651"/>
      <c r="BV5" s="651"/>
      <c r="BW5" s="651"/>
      <c r="BX5" s="651"/>
      <c r="BY5" s="651"/>
      <c r="BZ5" s="651"/>
      <c r="CA5" s="651"/>
      <c r="CB5" s="655"/>
      <c r="CD5" s="629" t="s">
        <v>228</v>
      </c>
      <c r="CE5" s="630"/>
      <c r="CF5" s="630"/>
      <c r="CG5" s="630"/>
      <c r="CH5" s="630"/>
      <c r="CI5" s="630"/>
      <c r="CJ5" s="630"/>
      <c r="CK5" s="630"/>
      <c r="CL5" s="630"/>
      <c r="CM5" s="630"/>
      <c r="CN5" s="630"/>
      <c r="CO5" s="630"/>
      <c r="CP5" s="630"/>
      <c r="CQ5" s="631"/>
      <c r="CR5" s="629" t="s">
        <v>235</v>
      </c>
      <c r="CS5" s="630"/>
      <c r="CT5" s="630"/>
      <c r="CU5" s="630"/>
      <c r="CV5" s="630"/>
      <c r="CW5" s="630"/>
      <c r="CX5" s="630"/>
      <c r="CY5" s="631"/>
      <c r="CZ5" s="629" t="s">
        <v>226</v>
      </c>
      <c r="DA5" s="630"/>
      <c r="DB5" s="630"/>
      <c r="DC5" s="631"/>
      <c r="DD5" s="629" t="s">
        <v>236</v>
      </c>
      <c r="DE5" s="630"/>
      <c r="DF5" s="630"/>
      <c r="DG5" s="630"/>
      <c r="DH5" s="630"/>
      <c r="DI5" s="630"/>
      <c r="DJ5" s="630"/>
      <c r="DK5" s="630"/>
      <c r="DL5" s="630"/>
      <c r="DM5" s="630"/>
      <c r="DN5" s="630"/>
      <c r="DO5" s="630"/>
      <c r="DP5" s="631"/>
      <c r="DQ5" s="629" t="s">
        <v>237</v>
      </c>
      <c r="DR5" s="630"/>
      <c r="DS5" s="630"/>
      <c r="DT5" s="630"/>
      <c r="DU5" s="630"/>
      <c r="DV5" s="630"/>
      <c r="DW5" s="630"/>
      <c r="DX5" s="630"/>
      <c r="DY5" s="630"/>
      <c r="DZ5" s="630"/>
      <c r="EA5" s="630"/>
      <c r="EB5" s="630"/>
      <c r="EC5" s="631"/>
    </row>
    <row r="6" spans="2:143" ht="11.25" customHeight="1" x14ac:dyDescent="0.15">
      <c r="B6" s="644" t="s">
        <v>238</v>
      </c>
      <c r="C6" s="645"/>
      <c r="D6" s="645"/>
      <c r="E6" s="645"/>
      <c r="F6" s="645"/>
      <c r="G6" s="645"/>
      <c r="H6" s="645"/>
      <c r="I6" s="645"/>
      <c r="J6" s="645"/>
      <c r="K6" s="645"/>
      <c r="L6" s="645"/>
      <c r="M6" s="645"/>
      <c r="N6" s="645"/>
      <c r="O6" s="645"/>
      <c r="P6" s="645"/>
      <c r="Q6" s="646"/>
      <c r="R6" s="647">
        <v>41190</v>
      </c>
      <c r="S6" s="648"/>
      <c r="T6" s="648"/>
      <c r="U6" s="648"/>
      <c r="V6" s="648"/>
      <c r="W6" s="648"/>
      <c r="X6" s="648"/>
      <c r="Y6" s="649"/>
      <c r="Z6" s="650">
        <v>0.1</v>
      </c>
      <c r="AA6" s="650"/>
      <c r="AB6" s="650"/>
      <c r="AC6" s="650"/>
      <c r="AD6" s="651">
        <v>41190</v>
      </c>
      <c r="AE6" s="651"/>
      <c r="AF6" s="651"/>
      <c r="AG6" s="651"/>
      <c r="AH6" s="651"/>
      <c r="AI6" s="651"/>
      <c r="AJ6" s="651"/>
      <c r="AK6" s="651"/>
      <c r="AL6" s="652">
        <v>1.2</v>
      </c>
      <c r="AM6" s="653"/>
      <c r="AN6" s="653"/>
      <c r="AO6" s="654"/>
      <c r="AP6" s="644" t="s">
        <v>239</v>
      </c>
      <c r="AQ6" s="645"/>
      <c r="AR6" s="645"/>
      <c r="AS6" s="645"/>
      <c r="AT6" s="645"/>
      <c r="AU6" s="645"/>
      <c r="AV6" s="645"/>
      <c r="AW6" s="645"/>
      <c r="AX6" s="645"/>
      <c r="AY6" s="645"/>
      <c r="AZ6" s="645"/>
      <c r="BA6" s="645"/>
      <c r="BB6" s="645"/>
      <c r="BC6" s="645"/>
      <c r="BD6" s="645"/>
      <c r="BE6" s="645"/>
      <c r="BF6" s="646"/>
      <c r="BG6" s="647">
        <v>3297922</v>
      </c>
      <c r="BH6" s="648"/>
      <c r="BI6" s="648"/>
      <c r="BJ6" s="648"/>
      <c r="BK6" s="648"/>
      <c r="BL6" s="648"/>
      <c r="BM6" s="648"/>
      <c r="BN6" s="649"/>
      <c r="BO6" s="650">
        <v>99.9</v>
      </c>
      <c r="BP6" s="650"/>
      <c r="BQ6" s="650"/>
      <c r="BR6" s="650"/>
      <c r="BS6" s="651" t="s">
        <v>234</v>
      </c>
      <c r="BT6" s="651"/>
      <c r="BU6" s="651"/>
      <c r="BV6" s="651"/>
      <c r="BW6" s="651"/>
      <c r="BX6" s="651"/>
      <c r="BY6" s="651"/>
      <c r="BZ6" s="651"/>
      <c r="CA6" s="651"/>
      <c r="CB6" s="655"/>
      <c r="CD6" s="658" t="s">
        <v>240</v>
      </c>
      <c r="CE6" s="659"/>
      <c r="CF6" s="659"/>
      <c r="CG6" s="659"/>
      <c r="CH6" s="659"/>
      <c r="CI6" s="659"/>
      <c r="CJ6" s="659"/>
      <c r="CK6" s="659"/>
      <c r="CL6" s="659"/>
      <c r="CM6" s="659"/>
      <c r="CN6" s="659"/>
      <c r="CO6" s="659"/>
      <c r="CP6" s="659"/>
      <c r="CQ6" s="660"/>
      <c r="CR6" s="647">
        <v>95743</v>
      </c>
      <c r="CS6" s="648"/>
      <c r="CT6" s="648"/>
      <c r="CU6" s="648"/>
      <c r="CV6" s="648"/>
      <c r="CW6" s="648"/>
      <c r="CX6" s="648"/>
      <c r="CY6" s="649"/>
      <c r="CZ6" s="641">
        <v>0.3</v>
      </c>
      <c r="DA6" s="642"/>
      <c r="DB6" s="642"/>
      <c r="DC6" s="661"/>
      <c r="DD6" s="656" t="s">
        <v>128</v>
      </c>
      <c r="DE6" s="648"/>
      <c r="DF6" s="648"/>
      <c r="DG6" s="648"/>
      <c r="DH6" s="648"/>
      <c r="DI6" s="648"/>
      <c r="DJ6" s="648"/>
      <c r="DK6" s="648"/>
      <c r="DL6" s="648"/>
      <c r="DM6" s="648"/>
      <c r="DN6" s="648"/>
      <c r="DO6" s="648"/>
      <c r="DP6" s="649"/>
      <c r="DQ6" s="656">
        <v>94063</v>
      </c>
      <c r="DR6" s="648"/>
      <c r="DS6" s="648"/>
      <c r="DT6" s="648"/>
      <c r="DU6" s="648"/>
      <c r="DV6" s="648"/>
      <c r="DW6" s="648"/>
      <c r="DX6" s="648"/>
      <c r="DY6" s="648"/>
      <c r="DZ6" s="648"/>
      <c r="EA6" s="648"/>
      <c r="EB6" s="648"/>
      <c r="EC6" s="657"/>
    </row>
    <row r="7" spans="2:143" ht="11.25" customHeight="1" x14ac:dyDescent="0.15">
      <c r="B7" s="644" t="s">
        <v>241</v>
      </c>
      <c r="C7" s="645"/>
      <c r="D7" s="645"/>
      <c r="E7" s="645"/>
      <c r="F7" s="645"/>
      <c r="G7" s="645"/>
      <c r="H7" s="645"/>
      <c r="I7" s="645"/>
      <c r="J7" s="645"/>
      <c r="K7" s="645"/>
      <c r="L7" s="645"/>
      <c r="M7" s="645"/>
      <c r="N7" s="645"/>
      <c r="O7" s="645"/>
      <c r="P7" s="645"/>
      <c r="Q7" s="646"/>
      <c r="R7" s="647">
        <v>453</v>
      </c>
      <c r="S7" s="648"/>
      <c r="T7" s="648"/>
      <c r="U7" s="648"/>
      <c r="V7" s="648"/>
      <c r="W7" s="648"/>
      <c r="X7" s="648"/>
      <c r="Y7" s="649"/>
      <c r="Z7" s="650">
        <v>0</v>
      </c>
      <c r="AA7" s="650"/>
      <c r="AB7" s="650"/>
      <c r="AC7" s="650"/>
      <c r="AD7" s="651">
        <v>453</v>
      </c>
      <c r="AE7" s="651"/>
      <c r="AF7" s="651"/>
      <c r="AG7" s="651"/>
      <c r="AH7" s="651"/>
      <c r="AI7" s="651"/>
      <c r="AJ7" s="651"/>
      <c r="AK7" s="651"/>
      <c r="AL7" s="652">
        <v>0</v>
      </c>
      <c r="AM7" s="653"/>
      <c r="AN7" s="653"/>
      <c r="AO7" s="654"/>
      <c r="AP7" s="644" t="s">
        <v>242</v>
      </c>
      <c r="AQ7" s="645"/>
      <c r="AR7" s="645"/>
      <c r="AS7" s="645"/>
      <c r="AT7" s="645"/>
      <c r="AU7" s="645"/>
      <c r="AV7" s="645"/>
      <c r="AW7" s="645"/>
      <c r="AX7" s="645"/>
      <c r="AY7" s="645"/>
      <c r="AZ7" s="645"/>
      <c r="BA7" s="645"/>
      <c r="BB7" s="645"/>
      <c r="BC7" s="645"/>
      <c r="BD7" s="645"/>
      <c r="BE7" s="645"/>
      <c r="BF7" s="646"/>
      <c r="BG7" s="647">
        <v>453878</v>
      </c>
      <c r="BH7" s="648"/>
      <c r="BI7" s="648"/>
      <c r="BJ7" s="648"/>
      <c r="BK7" s="648"/>
      <c r="BL7" s="648"/>
      <c r="BM7" s="648"/>
      <c r="BN7" s="649"/>
      <c r="BO7" s="650">
        <v>13.7</v>
      </c>
      <c r="BP7" s="650"/>
      <c r="BQ7" s="650"/>
      <c r="BR7" s="650"/>
      <c r="BS7" s="651" t="s">
        <v>234</v>
      </c>
      <c r="BT7" s="651"/>
      <c r="BU7" s="651"/>
      <c r="BV7" s="651"/>
      <c r="BW7" s="651"/>
      <c r="BX7" s="651"/>
      <c r="BY7" s="651"/>
      <c r="BZ7" s="651"/>
      <c r="CA7" s="651"/>
      <c r="CB7" s="655"/>
      <c r="CD7" s="662" t="s">
        <v>243</v>
      </c>
      <c r="CE7" s="663"/>
      <c r="CF7" s="663"/>
      <c r="CG7" s="663"/>
      <c r="CH7" s="663"/>
      <c r="CI7" s="663"/>
      <c r="CJ7" s="663"/>
      <c r="CK7" s="663"/>
      <c r="CL7" s="663"/>
      <c r="CM7" s="663"/>
      <c r="CN7" s="663"/>
      <c r="CO7" s="663"/>
      <c r="CP7" s="663"/>
      <c r="CQ7" s="664"/>
      <c r="CR7" s="647">
        <v>3382780</v>
      </c>
      <c r="CS7" s="648"/>
      <c r="CT7" s="648"/>
      <c r="CU7" s="648"/>
      <c r="CV7" s="648"/>
      <c r="CW7" s="648"/>
      <c r="CX7" s="648"/>
      <c r="CY7" s="649"/>
      <c r="CZ7" s="650">
        <v>10.199999999999999</v>
      </c>
      <c r="DA7" s="650"/>
      <c r="DB7" s="650"/>
      <c r="DC7" s="650"/>
      <c r="DD7" s="656">
        <v>157798</v>
      </c>
      <c r="DE7" s="648"/>
      <c r="DF7" s="648"/>
      <c r="DG7" s="648"/>
      <c r="DH7" s="648"/>
      <c r="DI7" s="648"/>
      <c r="DJ7" s="648"/>
      <c r="DK7" s="648"/>
      <c r="DL7" s="648"/>
      <c r="DM7" s="648"/>
      <c r="DN7" s="648"/>
      <c r="DO7" s="648"/>
      <c r="DP7" s="649"/>
      <c r="DQ7" s="656">
        <v>1454382</v>
      </c>
      <c r="DR7" s="648"/>
      <c r="DS7" s="648"/>
      <c r="DT7" s="648"/>
      <c r="DU7" s="648"/>
      <c r="DV7" s="648"/>
      <c r="DW7" s="648"/>
      <c r="DX7" s="648"/>
      <c r="DY7" s="648"/>
      <c r="DZ7" s="648"/>
      <c r="EA7" s="648"/>
      <c r="EB7" s="648"/>
      <c r="EC7" s="657"/>
    </row>
    <row r="8" spans="2:143" ht="11.25" customHeight="1" x14ac:dyDescent="0.15">
      <c r="B8" s="644" t="s">
        <v>244</v>
      </c>
      <c r="C8" s="645"/>
      <c r="D8" s="645"/>
      <c r="E8" s="645"/>
      <c r="F8" s="645"/>
      <c r="G8" s="645"/>
      <c r="H8" s="645"/>
      <c r="I8" s="645"/>
      <c r="J8" s="645"/>
      <c r="K8" s="645"/>
      <c r="L8" s="645"/>
      <c r="M8" s="645"/>
      <c r="N8" s="645"/>
      <c r="O8" s="645"/>
      <c r="P8" s="645"/>
      <c r="Q8" s="646"/>
      <c r="R8" s="647">
        <v>2110</v>
      </c>
      <c r="S8" s="648"/>
      <c r="T8" s="648"/>
      <c r="U8" s="648"/>
      <c r="V8" s="648"/>
      <c r="W8" s="648"/>
      <c r="X8" s="648"/>
      <c r="Y8" s="649"/>
      <c r="Z8" s="650">
        <v>0</v>
      </c>
      <c r="AA8" s="650"/>
      <c r="AB8" s="650"/>
      <c r="AC8" s="650"/>
      <c r="AD8" s="651">
        <v>2110</v>
      </c>
      <c r="AE8" s="651"/>
      <c r="AF8" s="651"/>
      <c r="AG8" s="651"/>
      <c r="AH8" s="651"/>
      <c r="AI8" s="651"/>
      <c r="AJ8" s="651"/>
      <c r="AK8" s="651"/>
      <c r="AL8" s="652">
        <v>0.1</v>
      </c>
      <c r="AM8" s="653"/>
      <c r="AN8" s="653"/>
      <c r="AO8" s="654"/>
      <c r="AP8" s="644" t="s">
        <v>245</v>
      </c>
      <c r="AQ8" s="645"/>
      <c r="AR8" s="645"/>
      <c r="AS8" s="645"/>
      <c r="AT8" s="645"/>
      <c r="AU8" s="645"/>
      <c r="AV8" s="645"/>
      <c r="AW8" s="645"/>
      <c r="AX8" s="645"/>
      <c r="AY8" s="645"/>
      <c r="AZ8" s="645"/>
      <c r="BA8" s="645"/>
      <c r="BB8" s="645"/>
      <c r="BC8" s="645"/>
      <c r="BD8" s="645"/>
      <c r="BE8" s="645"/>
      <c r="BF8" s="646"/>
      <c r="BG8" s="647">
        <v>10583</v>
      </c>
      <c r="BH8" s="648"/>
      <c r="BI8" s="648"/>
      <c r="BJ8" s="648"/>
      <c r="BK8" s="648"/>
      <c r="BL8" s="648"/>
      <c r="BM8" s="648"/>
      <c r="BN8" s="649"/>
      <c r="BO8" s="650">
        <v>0.3</v>
      </c>
      <c r="BP8" s="650"/>
      <c r="BQ8" s="650"/>
      <c r="BR8" s="650"/>
      <c r="BS8" s="656" t="s">
        <v>234</v>
      </c>
      <c r="BT8" s="648"/>
      <c r="BU8" s="648"/>
      <c r="BV8" s="648"/>
      <c r="BW8" s="648"/>
      <c r="BX8" s="648"/>
      <c r="BY8" s="648"/>
      <c r="BZ8" s="648"/>
      <c r="CA8" s="648"/>
      <c r="CB8" s="657"/>
      <c r="CD8" s="662" t="s">
        <v>246</v>
      </c>
      <c r="CE8" s="663"/>
      <c r="CF8" s="663"/>
      <c r="CG8" s="663"/>
      <c r="CH8" s="663"/>
      <c r="CI8" s="663"/>
      <c r="CJ8" s="663"/>
      <c r="CK8" s="663"/>
      <c r="CL8" s="663"/>
      <c r="CM8" s="663"/>
      <c r="CN8" s="663"/>
      <c r="CO8" s="663"/>
      <c r="CP8" s="663"/>
      <c r="CQ8" s="664"/>
      <c r="CR8" s="647">
        <v>2000824</v>
      </c>
      <c r="CS8" s="648"/>
      <c r="CT8" s="648"/>
      <c r="CU8" s="648"/>
      <c r="CV8" s="648"/>
      <c r="CW8" s="648"/>
      <c r="CX8" s="648"/>
      <c r="CY8" s="649"/>
      <c r="CZ8" s="650">
        <v>6</v>
      </c>
      <c r="DA8" s="650"/>
      <c r="DB8" s="650"/>
      <c r="DC8" s="650"/>
      <c r="DD8" s="656">
        <v>785904</v>
      </c>
      <c r="DE8" s="648"/>
      <c r="DF8" s="648"/>
      <c r="DG8" s="648"/>
      <c r="DH8" s="648"/>
      <c r="DI8" s="648"/>
      <c r="DJ8" s="648"/>
      <c r="DK8" s="648"/>
      <c r="DL8" s="648"/>
      <c r="DM8" s="648"/>
      <c r="DN8" s="648"/>
      <c r="DO8" s="648"/>
      <c r="DP8" s="649"/>
      <c r="DQ8" s="656">
        <v>1527802</v>
      </c>
      <c r="DR8" s="648"/>
      <c r="DS8" s="648"/>
      <c r="DT8" s="648"/>
      <c r="DU8" s="648"/>
      <c r="DV8" s="648"/>
      <c r="DW8" s="648"/>
      <c r="DX8" s="648"/>
      <c r="DY8" s="648"/>
      <c r="DZ8" s="648"/>
      <c r="EA8" s="648"/>
      <c r="EB8" s="648"/>
      <c r="EC8" s="657"/>
    </row>
    <row r="9" spans="2:143" ht="11.25" customHeight="1" x14ac:dyDescent="0.15">
      <c r="B9" s="644" t="s">
        <v>247</v>
      </c>
      <c r="C9" s="645"/>
      <c r="D9" s="645"/>
      <c r="E9" s="645"/>
      <c r="F9" s="645"/>
      <c r="G9" s="645"/>
      <c r="H9" s="645"/>
      <c r="I9" s="645"/>
      <c r="J9" s="645"/>
      <c r="K9" s="645"/>
      <c r="L9" s="645"/>
      <c r="M9" s="645"/>
      <c r="N9" s="645"/>
      <c r="O9" s="645"/>
      <c r="P9" s="645"/>
      <c r="Q9" s="646"/>
      <c r="R9" s="647">
        <v>2418</v>
      </c>
      <c r="S9" s="648"/>
      <c r="T9" s="648"/>
      <c r="U9" s="648"/>
      <c r="V9" s="648"/>
      <c r="W9" s="648"/>
      <c r="X9" s="648"/>
      <c r="Y9" s="649"/>
      <c r="Z9" s="650">
        <v>0</v>
      </c>
      <c r="AA9" s="650"/>
      <c r="AB9" s="650"/>
      <c r="AC9" s="650"/>
      <c r="AD9" s="651">
        <v>2418</v>
      </c>
      <c r="AE9" s="651"/>
      <c r="AF9" s="651"/>
      <c r="AG9" s="651"/>
      <c r="AH9" s="651"/>
      <c r="AI9" s="651"/>
      <c r="AJ9" s="651"/>
      <c r="AK9" s="651"/>
      <c r="AL9" s="652">
        <v>0.1</v>
      </c>
      <c r="AM9" s="653"/>
      <c r="AN9" s="653"/>
      <c r="AO9" s="654"/>
      <c r="AP9" s="644" t="s">
        <v>248</v>
      </c>
      <c r="AQ9" s="645"/>
      <c r="AR9" s="645"/>
      <c r="AS9" s="645"/>
      <c r="AT9" s="645"/>
      <c r="AU9" s="645"/>
      <c r="AV9" s="645"/>
      <c r="AW9" s="645"/>
      <c r="AX9" s="645"/>
      <c r="AY9" s="645"/>
      <c r="AZ9" s="645"/>
      <c r="BA9" s="645"/>
      <c r="BB9" s="645"/>
      <c r="BC9" s="645"/>
      <c r="BD9" s="645"/>
      <c r="BE9" s="645"/>
      <c r="BF9" s="646"/>
      <c r="BG9" s="647">
        <v>310107</v>
      </c>
      <c r="BH9" s="648"/>
      <c r="BI9" s="648"/>
      <c r="BJ9" s="648"/>
      <c r="BK9" s="648"/>
      <c r="BL9" s="648"/>
      <c r="BM9" s="648"/>
      <c r="BN9" s="649"/>
      <c r="BO9" s="650">
        <v>9.4</v>
      </c>
      <c r="BP9" s="650"/>
      <c r="BQ9" s="650"/>
      <c r="BR9" s="650"/>
      <c r="BS9" s="656" t="s">
        <v>128</v>
      </c>
      <c r="BT9" s="648"/>
      <c r="BU9" s="648"/>
      <c r="BV9" s="648"/>
      <c r="BW9" s="648"/>
      <c r="BX9" s="648"/>
      <c r="BY9" s="648"/>
      <c r="BZ9" s="648"/>
      <c r="CA9" s="648"/>
      <c r="CB9" s="657"/>
      <c r="CD9" s="662" t="s">
        <v>249</v>
      </c>
      <c r="CE9" s="663"/>
      <c r="CF9" s="663"/>
      <c r="CG9" s="663"/>
      <c r="CH9" s="663"/>
      <c r="CI9" s="663"/>
      <c r="CJ9" s="663"/>
      <c r="CK9" s="663"/>
      <c r="CL9" s="663"/>
      <c r="CM9" s="663"/>
      <c r="CN9" s="663"/>
      <c r="CO9" s="663"/>
      <c r="CP9" s="663"/>
      <c r="CQ9" s="664"/>
      <c r="CR9" s="647">
        <v>1383697</v>
      </c>
      <c r="CS9" s="648"/>
      <c r="CT9" s="648"/>
      <c r="CU9" s="648"/>
      <c r="CV9" s="648"/>
      <c r="CW9" s="648"/>
      <c r="CX9" s="648"/>
      <c r="CY9" s="649"/>
      <c r="CZ9" s="650">
        <v>4.2</v>
      </c>
      <c r="DA9" s="650"/>
      <c r="DB9" s="650"/>
      <c r="DC9" s="650"/>
      <c r="DD9" s="656">
        <v>56142</v>
      </c>
      <c r="DE9" s="648"/>
      <c r="DF9" s="648"/>
      <c r="DG9" s="648"/>
      <c r="DH9" s="648"/>
      <c r="DI9" s="648"/>
      <c r="DJ9" s="648"/>
      <c r="DK9" s="648"/>
      <c r="DL9" s="648"/>
      <c r="DM9" s="648"/>
      <c r="DN9" s="648"/>
      <c r="DO9" s="648"/>
      <c r="DP9" s="649"/>
      <c r="DQ9" s="656">
        <v>714334</v>
      </c>
      <c r="DR9" s="648"/>
      <c r="DS9" s="648"/>
      <c r="DT9" s="648"/>
      <c r="DU9" s="648"/>
      <c r="DV9" s="648"/>
      <c r="DW9" s="648"/>
      <c r="DX9" s="648"/>
      <c r="DY9" s="648"/>
      <c r="DZ9" s="648"/>
      <c r="EA9" s="648"/>
      <c r="EB9" s="648"/>
      <c r="EC9" s="657"/>
    </row>
    <row r="10" spans="2:143" ht="11.25" customHeight="1" x14ac:dyDescent="0.15">
      <c r="B10" s="644" t="s">
        <v>250</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234</v>
      </c>
      <c r="AA10" s="650"/>
      <c r="AB10" s="650"/>
      <c r="AC10" s="650"/>
      <c r="AD10" s="651" t="s">
        <v>234</v>
      </c>
      <c r="AE10" s="651"/>
      <c r="AF10" s="651"/>
      <c r="AG10" s="651"/>
      <c r="AH10" s="651"/>
      <c r="AI10" s="651"/>
      <c r="AJ10" s="651"/>
      <c r="AK10" s="651"/>
      <c r="AL10" s="652" t="s">
        <v>128</v>
      </c>
      <c r="AM10" s="653"/>
      <c r="AN10" s="653"/>
      <c r="AO10" s="654"/>
      <c r="AP10" s="644" t="s">
        <v>251</v>
      </c>
      <c r="AQ10" s="645"/>
      <c r="AR10" s="645"/>
      <c r="AS10" s="645"/>
      <c r="AT10" s="645"/>
      <c r="AU10" s="645"/>
      <c r="AV10" s="645"/>
      <c r="AW10" s="645"/>
      <c r="AX10" s="645"/>
      <c r="AY10" s="645"/>
      <c r="AZ10" s="645"/>
      <c r="BA10" s="645"/>
      <c r="BB10" s="645"/>
      <c r="BC10" s="645"/>
      <c r="BD10" s="645"/>
      <c r="BE10" s="645"/>
      <c r="BF10" s="646"/>
      <c r="BG10" s="647">
        <v>38119</v>
      </c>
      <c r="BH10" s="648"/>
      <c r="BI10" s="648"/>
      <c r="BJ10" s="648"/>
      <c r="BK10" s="648"/>
      <c r="BL10" s="648"/>
      <c r="BM10" s="648"/>
      <c r="BN10" s="649"/>
      <c r="BO10" s="650">
        <v>1.2</v>
      </c>
      <c r="BP10" s="650"/>
      <c r="BQ10" s="650"/>
      <c r="BR10" s="650"/>
      <c r="BS10" s="656" t="s">
        <v>128</v>
      </c>
      <c r="BT10" s="648"/>
      <c r="BU10" s="648"/>
      <c r="BV10" s="648"/>
      <c r="BW10" s="648"/>
      <c r="BX10" s="648"/>
      <c r="BY10" s="648"/>
      <c r="BZ10" s="648"/>
      <c r="CA10" s="648"/>
      <c r="CB10" s="657"/>
      <c r="CD10" s="662" t="s">
        <v>252</v>
      </c>
      <c r="CE10" s="663"/>
      <c r="CF10" s="663"/>
      <c r="CG10" s="663"/>
      <c r="CH10" s="663"/>
      <c r="CI10" s="663"/>
      <c r="CJ10" s="663"/>
      <c r="CK10" s="663"/>
      <c r="CL10" s="663"/>
      <c r="CM10" s="663"/>
      <c r="CN10" s="663"/>
      <c r="CO10" s="663"/>
      <c r="CP10" s="663"/>
      <c r="CQ10" s="664"/>
      <c r="CR10" s="647">
        <v>807</v>
      </c>
      <c r="CS10" s="648"/>
      <c r="CT10" s="648"/>
      <c r="CU10" s="648"/>
      <c r="CV10" s="648"/>
      <c r="CW10" s="648"/>
      <c r="CX10" s="648"/>
      <c r="CY10" s="649"/>
      <c r="CZ10" s="650">
        <v>0</v>
      </c>
      <c r="DA10" s="650"/>
      <c r="DB10" s="650"/>
      <c r="DC10" s="650"/>
      <c r="DD10" s="656" t="s">
        <v>128</v>
      </c>
      <c r="DE10" s="648"/>
      <c r="DF10" s="648"/>
      <c r="DG10" s="648"/>
      <c r="DH10" s="648"/>
      <c r="DI10" s="648"/>
      <c r="DJ10" s="648"/>
      <c r="DK10" s="648"/>
      <c r="DL10" s="648"/>
      <c r="DM10" s="648"/>
      <c r="DN10" s="648"/>
      <c r="DO10" s="648"/>
      <c r="DP10" s="649"/>
      <c r="DQ10" s="656" t="s">
        <v>128</v>
      </c>
      <c r="DR10" s="648"/>
      <c r="DS10" s="648"/>
      <c r="DT10" s="648"/>
      <c r="DU10" s="648"/>
      <c r="DV10" s="648"/>
      <c r="DW10" s="648"/>
      <c r="DX10" s="648"/>
      <c r="DY10" s="648"/>
      <c r="DZ10" s="648"/>
      <c r="EA10" s="648"/>
      <c r="EB10" s="648"/>
      <c r="EC10" s="657"/>
    </row>
    <row r="11" spans="2:143" ht="11.25" customHeight="1" x14ac:dyDescent="0.15">
      <c r="B11" s="644" t="s">
        <v>253</v>
      </c>
      <c r="C11" s="645"/>
      <c r="D11" s="645"/>
      <c r="E11" s="645"/>
      <c r="F11" s="645"/>
      <c r="G11" s="645"/>
      <c r="H11" s="645"/>
      <c r="I11" s="645"/>
      <c r="J11" s="645"/>
      <c r="K11" s="645"/>
      <c r="L11" s="645"/>
      <c r="M11" s="645"/>
      <c r="N11" s="645"/>
      <c r="O11" s="645"/>
      <c r="P11" s="645"/>
      <c r="Q11" s="646"/>
      <c r="R11" s="647">
        <v>145499</v>
      </c>
      <c r="S11" s="648"/>
      <c r="T11" s="648"/>
      <c r="U11" s="648"/>
      <c r="V11" s="648"/>
      <c r="W11" s="648"/>
      <c r="X11" s="648"/>
      <c r="Y11" s="649"/>
      <c r="Z11" s="652">
        <v>0.4</v>
      </c>
      <c r="AA11" s="653"/>
      <c r="AB11" s="653"/>
      <c r="AC11" s="665"/>
      <c r="AD11" s="656">
        <v>145499</v>
      </c>
      <c r="AE11" s="648"/>
      <c r="AF11" s="648"/>
      <c r="AG11" s="648"/>
      <c r="AH11" s="648"/>
      <c r="AI11" s="648"/>
      <c r="AJ11" s="648"/>
      <c r="AK11" s="649"/>
      <c r="AL11" s="652">
        <v>4.0999999999999996</v>
      </c>
      <c r="AM11" s="653"/>
      <c r="AN11" s="653"/>
      <c r="AO11" s="654"/>
      <c r="AP11" s="644" t="s">
        <v>254</v>
      </c>
      <c r="AQ11" s="645"/>
      <c r="AR11" s="645"/>
      <c r="AS11" s="645"/>
      <c r="AT11" s="645"/>
      <c r="AU11" s="645"/>
      <c r="AV11" s="645"/>
      <c r="AW11" s="645"/>
      <c r="AX11" s="645"/>
      <c r="AY11" s="645"/>
      <c r="AZ11" s="645"/>
      <c r="BA11" s="645"/>
      <c r="BB11" s="645"/>
      <c r="BC11" s="645"/>
      <c r="BD11" s="645"/>
      <c r="BE11" s="645"/>
      <c r="BF11" s="646"/>
      <c r="BG11" s="647">
        <v>95069</v>
      </c>
      <c r="BH11" s="648"/>
      <c r="BI11" s="648"/>
      <c r="BJ11" s="648"/>
      <c r="BK11" s="648"/>
      <c r="BL11" s="648"/>
      <c r="BM11" s="648"/>
      <c r="BN11" s="649"/>
      <c r="BO11" s="650">
        <v>2.9</v>
      </c>
      <c r="BP11" s="650"/>
      <c r="BQ11" s="650"/>
      <c r="BR11" s="650"/>
      <c r="BS11" s="656" t="s">
        <v>128</v>
      </c>
      <c r="BT11" s="648"/>
      <c r="BU11" s="648"/>
      <c r="BV11" s="648"/>
      <c r="BW11" s="648"/>
      <c r="BX11" s="648"/>
      <c r="BY11" s="648"/>
      <c r="BZ11" s="648"/>
      <c r="CA11" s="648"/>
      <c r="CB11" s="657"/>
      <c r="CD11" s="662" t="s">
        <v>255</v>
      </c>
      <c r="CE11" s="663"/>
      <c r="CF11" s="663"/>
      <c r="CG11" s="663"/>
      <c r="CH11" s="663"/>
      <c r="CI11" s="663"/>
      <c r="CJ11" s="663"/>
      <c r="CK11" s="663"/>
      <c r="CL11" s="663"/>
      <c r="CM11" s="663"/>
      <c r="CN11" s="663"/>
      <c r="CO11" s="663"/>
      <c r="CP11" s="663"/>
      <c r="CQ11" s="664"/>
      <c r="CR11" s="647">
        <v>6867611</v>
      </c>
      <c r="CS11" s="648"/>
      <c r="CT11" s="648"/>
      <c r="CU11" s="648"/>
      <c r="CV11" s="648"/>
      <c r="CW11" s="648"/>
      <c r="CX11" s="648"/>
      <c r="CY11" s="649"/>
      <c r="CZ11" s="650">
        <v>20.7</v>
      </c>
      <c r="DA11" s="650"/>
      <c r="DB11" s="650"/>
      <c r="DC11" s="650"/>
      <c r="DD11" s="656">
        <v>5731894</v>
      </c>
      <c r="DE11" s="648"/>
      <c r="DF11" s="648"/>
      <c r="DG11" s="648"/>
      <c r="DH11" s="648"/>
      <c r="DI11" s="648"/>
      <c r="DJ11" s="648"/>
      <c r="DK11" s="648"/>
      <c r="DL11" s="648"/>
      <c r="DM11" s="648"/>
      <c r="DN11" s="648"/>
      <c r="DO11" s="648"/>
      <c r="DP11" s="649"/>
      <c r="DQ11" s="656">
        <v>1496544</v>
      </c>
      <c r="DR11" s="648"/>
      <c r="DS11" s="648"/>
      <c r="DT11" s="648"/>
      <c r="DU11" s="648"/>
      <c r="DV11" s="648"/>
      <c r="DW11" s="648"/>
      <c r="DX11" s="648"/>
      <c r="DY11" s="648"/>
      <c r="DZ11" s="648"/>
      <c r="EA11" s="648"/>
      <c r="EB11" s="648"/>
      <c r="EC11" s="657"/>
    </row>
    <row r="12" spans="2:143" ht="11.25" customHeight="1" x14ac:dyDescent="0.15">
      <c r="B12" s="644" t="s">
        <v>256</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234</v>
      </c>
      <c r="AA12" s="650"/>
      <c r="AB12" s="650"/>
      <c r="AC12" s="650"/>
      <c r="AD12" s="651" t="s">
        <v>138</v>
      </c>
      <c r="AE12" s="651"/>
      <c r="AF12" s="651"/>
      <c r="AG12" s="651"/>
      <c r="AH12" s="651"/>
      <c r="AI12" s="651"/>
      <c r="AJ12" s="651"/>
      <c r="AK12" s="651"/>
      <c r="AL12" s="652" t="s">
        <v>128</v>
      </c>
      <c r="AM12" s="653"/>
      <c r="AN12" s="653"/>
      <c r="AO12" s="654"/>
      <c r="AP12" s="644" t="s">
        <v>257</v>
      </c>
      <c r="AQ12" s="645"/>
      <c r="AR12" s="645"/>
      <c r="AS12" s="645"/>
      <c r="AT12" s="645"/>
      <c r="AU12" s="645"/>
      <c r="AV12" s="645"/>
      <c r="AW12" s="645"/>
      <c r="AX12" s="645"/>
      <c r="AY12" s="645"/>
      <c r="AZ12" s="645"/>
      <c r="BA12" s="645"/>
      <c r="BB12" s="645"/>
      <c r="BC12" s="645"/>
      <c r="BD12" s="645"/>
      <c r="BE12" s="645"/>
      <c r="BF12" s="646"/>
      <c r="BG12" s="647">
        <v>2770412</v>
      </c>
      <c r="BH12" s="648"/>
      <c r="BI12" s="648"/>
      <c r="BJ12" s="648"/>
      <c r="BK12" s="648"/>
      <c r="BL12" s="648"/>
      <c r="BM12" s="648"/>
      <c r="BN12" s="649"/>
      <c r="BO12" s="650">
        <v>83.9</v>
      </c>
      <c r="BP12" s="650"/>
      <c r="BQ12" s="650"/>
      <c r="BR12" s="650"/>
      <c r="BS12" s="656" t="s">
        <v>128</v>
      </c>
      <c r="BT12" s="648"/>
      <c r="BU12" s="648"/>
      <c r="BV12" s="648"/>
      <c r="BW12" s="648"/>
      <c r="BX12" s="648"/>
      <c r="BY12" s="648"/>
      <c r="BZ12" s="648"/>
      <c r="CA12" s="648"/>
      <c r="CB12" s="657"/>
      <c r="CD12" s="662" t="s">
        <v>258</v>
      </c>
      <c r="CE12" s="663"/>
      <c r="CF12" s="663"/>
      <c r="CG12" s="663"/>
      <c r="CH12" s="663"/>
      <c r="CI12" s="663"/>
      <c r="CJ12" s="663"/>
      <c r="CK12" s="663"/>
      <c r="CL12" s="663"/>
      <c r="CM12" s="663"/>
      <c r="CN12" s="663"/>
      <c r="CO12" s="663"/>
      <c r="CP12" s="663"/>
      <c r="CQ12" s="664"/>
      <c r="CR12" s="647">
        <v>536941</v>
      </c>
      <c r="CS12" s="648"/>
      <c r="CT12" s="648"/>
      <c r="CU12" s="648"/>
      <c r="CV12" s="648"/>
      <c r="CW12" s="648"/>
      <c r="CX12" s="648"/>
      <c r="CY12" s="649"/>
      <c r="CZ12" s="650">
        <v>1.6</v>
      </c>
      <c r="DA12" s="650"/>
      <c r="DB12" s="650"/>
      <c r="DC12" s="650"/>
      <c r="DD12" s="656">
        <v>60789</v>
      </c>
      <c r="DE12" s="648"/>
      <c r="DF12" s="648"/>
      <c r="DG12" s="648"/>
      <c r="DH12" s="648"/>
      <c r="DI12" s="648"/>
      <c r="DJ12" s="648"/>
      <c r="DK12" s="648"/>
      <c r="DL12" s="648"/>
      <c r="DM12" s="648"/>
      <c r="DN12" s="648"/>
      <c r="DO12" s="648"/>
      <c r="DP12" s="649"/>
      <c r="DQ12" s="656">
        <v>421201</v>
      </c>
      <c r="DR12" s="648"/>
      <c r="DS12" s="648"/>
      <c r="DT12" s="648"/>
      <c r="DU12" s="648"/>
      <c r="DV12" s="648"/>
      <c r="DW12" s="648"/>
      <c r="DX12" s="648"/>
      <c r="DY12" s="648"/>
      <c r="DZ12" s="648"/>
      <c r="EA12" s="648"/>
      <c r="EB12" s="648"/>
      <c r="EC12" s="657"/>
    </row>
    <row r="13" spans="2:143" ht="11.25" customHeight="1" x14ac:dyDescent="0.15">
      <c r="B13" s="644" t="s">
        <v>259</v>
      </c>
      <c r="C13" s="645"/>
      <c r="D13" s="645"/>
      <c r="E13" s="645"/>
      <c r="F13" s="645"/>
      <c r="G13" s="645"/>
      <c r="H13" s="645"/>
      <c r="I13" s="645"/>
      <c r="J13" s="645"/>
      <c r="K13" s="645"/>
      <c r="L13" s="645"/>
      <c r="M13" s="645"/>
      <c r="N13" s="645"/>
      <c r="O13" s="645"/>
      <c r="P13" s="645"/>
      <c r="Q13" s="646"/>
      <c r="R13" s="647" t="s">
        <v>234</v>
      </c>
      <c r="S13" s="648"/>
      <c r="T13" s="648"/>
      <c r="U13" s="648"/>
      <c r="V13" s="648"/>
      <c r="W13" s="648"/>
      <c r="X13" s="648"/>
      <c r="Y13" s="649"/>
      <c r="Z13" s="650" t="s">
        <v>128</v>
      </c>
      <c r="AA13" s="650"/>
      <c r="AB13" s="650"/>
      <c r="AC13" s="650"/>
      <c r="AD13" s="651" t="s">
        <v>128</v>
      </c>
      <c r="AE13" s="651"/>
      <c r="AF13" s="651"/>
      <c r="AG13" s="651"/>
      <c r="AH13" s="651"/>
      <c r="AI13" s="651"/>
      <c r="AJ13" s="651"/>
      <c r="AK13" s="651"/>
      <c r="AL13" s="652" t="s">
        <v>128</v>
      </c>
      <c r="AM13" s="653"/>
      <c r="AN13" s="653"/>
      <c r="AO13" s="654"/>
      <c r="AP13" s="644" t="s">
        <v>260</v>
      </c>
      <c r="AQ13" s="645"/>
      <c r="AR13" s="645"/>
      <c r="AS13" s="645"/>
      <c r="AT13" s="645"/>
      <c r="AU13" s="645"/>
      <c r="AV13" s="645"/>
      <c r="AW13" s="645"/>
      <c r="AX13" s="645"/>
      <c r="AY13" s="645"/>
      <c r="AZ13" s="645"/>
      <c r="BA13" s="645"/>
      <c r="BB13" s="645"/>
      <c r="BC13" s="645"/>
      <c r="BD13" s="645"/>
      <c r="BE13" s="645"/>
      <c r="BF13" s="646"/>
      <c r="BG13" s="647">
        <v>2769628</v>
      </c>
      <c r="BH13" s="648"/>
      <c r="BI13" s="648"/>
      <c r="BJ13" s="648"/>
      <c r="BK13" s="648"/>
      <c r="BL13" s="648"/>
      <c r="BM13" s="648"/>
      <c r="BN13" s="649"/>
      <c r="BO13" s="650">
        <v>83.9</v>
      </c>
      <c r="BP13" s="650"/>
      <c r="BQ13" s="650"/>
      <c r="BR13" s="650"/>
      <c r="BS13" s="656" t="s">
        <v>128</v>
      </c>
      <c r="BT13" s="648"/>
      <c r="BU13" s="648"/>
      <c r="BV13" s="648"/>
      <c r="BW13" s="648"/>
      <c r="BX13" s="648"/>
      <c r="BY13" s="648"/>
      <c r="BZ13" s="648"/>
      <c r="CA13" s="648"/>
      <c r="CB13" s="657"/>
      <c r="CD13" s="662" t="s">
        <v>261</v>
      </c>
      <c r="CE13" s="663"/>
      <c r="CF13" s="663"/>
      <c r="CG13" s="663"/>
      <c r="CH13" s="663"/>
      <c r="CI13" s="663"/>
      <c r="CJ13" s="663"/>
      <c r="CK13" s="663"/>
      <c r="CL13" s="663"/>
      <c r="CM13" s="663"/>
      <c r="CN13" s="663"/>
      <c r="CO13" s="663"/>
      <c r="CP13" s="663"/>
      <c r="CQ13" s="664"/>
      <c r="CR13" s="647">
        <v>10159786</v>
      </c>
      <c r="CS13" s="648"/>
      <c r="CT13" s="648"/>
      <c r="CU13" s="648"/>
      <c r="CV13" s="648"/>
      <c r="CW13" s="648"/>
      <c r="CX13" s="648"/>
      <c r="CY13" s="649"/>
      <c r="CZ13" s="650">
        <v>30.6</v>
      </c>
      <c r="DA13" s="650"/>
      <c r="DB13" s="650"/>
      <c r="DC13" s="650"/>
      <c r="DD13" s="656">
        <v>7914237</v>
      </c>
      <c r="DE13" s="648"/>
      <c r="DF13" s="648"/>
      <c r="DG13" s="648"/>
      <c r="DH13" s="648"/>
      <c r="DI13" s="648"/>
      <c r="DJ13" s="648"/>
      <c r="DK13" s="648"/>
      <c r="DL13" s="648"/>
      <c r="DM13" s="648"/>
      <c r="DN13" s="648"/>
      <c r="DO13" s="648"/>
      <c r="DP13" s="649"/>
      <c r="DQ13" s="656">
        <v>1981113</v>
      </c>
      <c r="DR13" s="648"/>
      <c r="DS13" s="648"/>
      <c r="DT13" s="648"/>
      <c r="DU13" s="648"/>
      <c r="DV13" s="648"/>
      <c r="DW13" s="648"/>
      <c r="DX13" s="648"/>
      <c r="DY13" s="648"/>
      <c r="DZ13" s="648"/>
      <c r="EA13" s="648"/>
      <c r="EB13" s="648"/>
      <c r="EC13" s="657"/>
    </row>
    <row r="14" spans="2:143" ht="11.25" customHeight="1" x14ac:dyDescent="0.15">
      <c r="B14" s="644" t="s">
        <v>262</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50" t="s">
        <v>234</v>
      </c>
      <c r="AA14" s="650"/>
      <c r="AB14" s="650"/>
      <c r="AC14" s="650"/>
      <c r="AD14" s="651" t="s">
        <v>128</v>
      </c>
      <c r="AE14" s="651"/>
      <c r="AF14" s="651"/>
      <c r="AG14" s="651"/>
      <c r="AH14" s="651"/>
      <c r="AI14" s="651"/>
      <c r="AJ14" s="651"/>
      <c r="AK14" s="651"/>
      <c r="AL14" s="652" t="s">
        <v>128</v>
      </c>
      <c r="AM14" s="653"/>
      <c r="AN14" s="653"/>
      <c r="AO14" s="654"/>
      <c r="AP14" s="644" t="s">
        <v>263</v>
      </c>
      <c r="AQ14" s="645"/>
      <c r="AR14" s="645"/>
      <c r="AS14" s="645"/>
      <c r="AT14" s="645"/>
      <c r="AU14" s="645"/>
      <c r="AV14" s="645"/>
      <c r="AW14" s="645"/>
      <c r="AX14" s="645"/>
      <c r="AY14" s="645"/>
      <c r="AZ14" s="645"/>
      <c r="BA14" s="645"/>
      <c r="BB14" s="645"/>
      <c r="BC14" s="645"/>
      <c r="BD14" s="645"/>
      <c r="BE14" s="645"/>
      <c r="BF14" s="646"/>
      <c r="BG14" s="647">
        <v>19740</v>
      </c>
      <c r="BH14" s="648"/>
      <c r="BI14" s="648"/>
      <c r="BJ14" s="648"/>
      <c r="BK14" s="648"/>
      <c r="BL14" s="648"/>
      <c r="BM14" s="648"/>
      <c r="BN14" s="649"/>
      <c r="BO14" s="650">
        <v>0.6</v>
      </c>
      <c r="BP14" s="650"/>
      <c r="BQ14" s="650"/>
      <c r="BR14" s="650"/>
      <c r="BS14" s="656" t="s">
        <v>128</v>
      </c>
      <c r="BT14" s="648"/>
      <c r="BU14" s="648"/>
      <c r="BV14" s="648"/>
      <c r="BW14" s="648"/>
      <c r="BX14" s="648"/>
      <c r="BY14" s="648"/>
      <c r="BZ14" s="648"/>
      <c r="CA14" s="648"/>
      <c r="CB14" s="657"/>
      <c r="CD14" s="662" t="s">
        <v>264</v>
      </c>
      <c r="CE14" s="663"/>
      <c r="CF14" s="663"/>
      <c r="CG14" s="663"/>
      <c r="CH14" s="663"/>
      <c r="CI14" s="663"/>
      <c r="CJ14" s="663"/>
      <c r="CK14" s="663"/>
      <c r="CL14" s="663"/>
      <c r="CM14" s="663"/>
      <c r="CN14" s="663"/>
      <c r="CO14" s="663"/>
      <c r="CP14" s="663"/>
      <c r="CQ14" s="664"/>
      <c r="CR14" s="647">
        <v>415813</v>
      </c>
      <c r="CS14" s="648"/>
      <c r="CT14" s="648"/>
      <c r="CU14" s="648"/>
      <c r="CV14" s="648"/>
      <c r="CW14" s="648"/>
      <c r="CX14" s="648"/>
      <c r="CY14" s="649"/>
      <c r="CZ14" s="650">
        <v>1.3</v>
      </c>
      <c r="DA14" s="650"/>
      <c r="DB14" s="650"/>
      <c r="DC14" s="650"/>
      <c r="DD14" s="656">
        <v>157083</v>
      </c>
      <c r="DE14" s="648"/>
      <c r="DF14" s="648"/>
      <c r="DG14" s="648"/>
      <c r="DH14" s="648"/>
      <c r="DI14" s="648"/>
      <c r="DJ14" s="648"/>
      <c r="DK14" s="648"/>
      <c r="DL14" s="648"/>
      <c r="DM14" s="648"/>
      <c r="DN14" s="648"/>
      <c r="DO14" s="648"/>
      <c r="DP14" s="649"/>
      <c r="DQ14" s="656">
        <v>317633</v>
      </c>
      <c r="DR14" s="648"/>
      <c r="DS14" s="648"/>
      <c r="DT14" s="648"/>
      <c r="DU14" s="648"/>
      <c r="DV14" s="648"/>
      <c r="DW14" s="648"/>
      <c r="DX14" s="648"/>
      <c r="DY14" s="648"/>
      <c r="DZ14" s="648"/>
      <c r="EA14" s="648"/>
      <c r="EB14" s="648"/>
      <c r="EC14" s="657"/>
    </row>
    <row r="15" spans="2:143" ht="11.25" customHeight="1" x14ac:dyDescent="0.15">
      <c r="B15" s="644" t="s">
        <v>265</v>
      </c>
      <c r="C15" s="645"/>
      <c r="D15" s="645"/>
      <c r="E15" s="645"/>
      <c r="F15" s="645"/>
      <c r="G15" s="645"/>
      <c r="H15" s="645"/>
      <c r="I15" s="645"/>
      <c r="J15" s="645"/>
      <c r="K15" s="645"/>
      <c r="L15" s="645"/>
      <c r="M15" s="645"/>
      <c r="N15" s="645"/>
      <c r="O15" s="645"/>
      <c r="P15" s="645"/>
      <c r="Q15" s="646"/>
      <c r="R15" s="647" t="s">
        <v>234</v>
      </c>
      <c r="S15" s="648"/>
      <c r="T15" s="648"/>
      <c r="U15" s="648"/>
      <c r="V15" s="648"/>
      <c r="W15" s="648"/>
      <c r="X15" s="648"/>
      <c r="Y15" s="649"/>
      <c r="Z15" s="650" t="s">
        <v>128</v>
      </c>
      <c r="AA15" s="650"/>
      <c r="AB15" s="650"/>
      <c r="AC15" s="650"/>
      <c r="AD15" s="651" t="s">
        <v>234</v>
      </c>
      <c r="AE15" s="651"/>
      <c r="AF15" s="651"/>
      <c r="AG15" s="651"/>
      <c r="AH15" s="651"/>
      <c r="AI15" s="651"/>
      <c r="AJ15" s="651"/>
      <c r="AK15" s="651"/>
      <c r="AL15" s="652" t="s">
        <v>128</v>
      </c>
      <c r="AM15" s="653"/>
      <c r="AN15" s="653"/>
      <c r="AO15" s="654"/>
      <c r="AP15" s="644" t="s">
        <v>266</v>
      </c>
      <c r="AQ15" s="645"/>
      <c r="AR15" s="645"/>
      <c r="AS15" s="645"/>
      <c r="AT15" s="645"/>
      <c r="AU15" s="645"/>
      <c r="AV15" s="645"/>
      <c r="AW15" s="645"/>
      <c r="AX15" s="645"/>
      <c r="AY15" s="645"/>
      <c r="AZ15" s="645"/>
      <c r="BA15" s="645"/>
      <c r="BB15" s="645"/>
      <c r="BC15" s="645"/>
      <c r="BD15" s="645"/>
      <c r="BE15" s="645"/>
      <c r="BF15" s="646"/>
      <c r="BG15" s="647">
        <v>53892</v>
      </c>
      <c r="BH15" s="648"/>
      <c r="BI15" s="648"/>
      <c r="BJ15" s="648"/>
      <c r="BK15" s="648"/>
      <c r="BL15" s="648"/>
      <c r="BM15" s="648"/>
      <c r="BN15" s="649"/>
      <c r="BO15" s="650">
        <v>1.6</v>
      </c>
      <c r="BP15" s="650"/>
      <c r="BQ15" s="650"/>
      <c r="BR15" s="650"/>
      <c r="BS15" s="656" t="s">
        <v>128</v>
      </c>
      <c r="BT15" s="648"/>
      <c r="BU15" s="648"/>
      <c r="BV15" s="648"/>
      <c r="BW15" s="648"/>
      <c r="BX15" s="648"/>
      <c r="BY15" s="648"/>
      <c r="BZ15" s="648"/>
      <c r="CA15" s="648"/>
      <c r="CB15" s="657"/>
      <c r="CD15" s="662" t="s">
        <v>267</v>
      </c>
      <c r="CE15" s="663"/>
      <c r="CF15" s="663"/>
      <c r="CG15" s="663"/>
      <c r="CH15" s="663"/>
      <c r="CI15" s="663"/>
      <c r="CJ15" s="663"/>
      <c r="CK15" s="663"/>
      <c r="CL15" s="663"/>
      <c r="CM15" s="663"/>
      <c r="CN15" s="663"/>
      <c r="CO15" s="663"/>
      <c r="CP15" s="663"/>
      <c r="CQ15" s="664"/>
      <c r="CR15" s="647">
        <v>5543391</v>
      </c>
      <c r="CS15" s="648"/>
      <c r="CT15" s="648"/>
      <c r="CU15" s="648"/>
      <c r="CV15" s="648"/>
      <c r="CW15" s="648"/>
      <c r="CX15" s="648"/>
      <c r="CY15" s="649"/>
      <c r="CZ15" s="650">
        <v>16.7</v>
      </c>
      <c r="DA15" s="650"/>
      <c r="DB15" s="650"/>
      <c r="DC15" s="650"/>
      <c r="DD15" s="656">
        <v>4382535</v>
      </c>
      <c r="DE15" s="648"/>
      <c r="DF15" s="648"/>
      <c r="DG15" s="648"/>
      <c r="DH15" s="648"/>
      <c r="DI15" s="648"/>
      <c r="DJ15" s="648"/>
      <c r="DK15" s="648"/>
      <c r="DL15" s="648"/>
      <c r="DM15" s="648"/>
      <c r="DN15" s="648"/>
      <c r="DO15" s="648"/>
      <c r="DP15" s="649"/>
      <c r="DQ15" s="656">
        <v>1238879</v>
      </c>
      <c r="DR15" s="648"/>
      <c r="DS15" s="648"/>
      <c r="DT15" s="648"/>
      <c r="DU15" s="648"/>
      <c r="DV15" s="648"/>
      <c r="DW15" s="648"/>
      <c r="DX15" s="648"/>
      <c r="DY15" s="648"/>
      <c r="DZ15" s="648"/>
      <c r="EA15" s="648"/>
      <c r="EB15" s="648"/>
      <c r="EC15" s="657"/>
    </row>
    <row r="16" spans="2:143" ht="11.25" customHeight="1" x14ac:dyDescent="0.15">
      <c r="B16" s="644" t="s">
        <v>268</v>
      </c>
      <c r="C16" s="645"/>
      <c r="D16" s="645"/>
      <c r="E16" s="645"/>
      <c r="F16" s="645"/>
      <c r="G16" s="645"/>
      <c r="H16" s="645"/>
      <c r="I16" s="645"/>
      <c r="J16" s="645"/>
      <c r="K16" s="645"/>
      <c r="L16" s="645"/>
      <c r="M16" s="645"/>
      <c r="N16" s="645"/>
      <c r="O16" s="645"/>
      <c r="P16" s="645"/>
      <c r="Q16" s="646"/>
      <c r="R16" s="647">
        <v>3134</v>
      </c>
      <c r="S16" s="648"/>
      <c r="T16" s="648"/>
      <c r="U16" s="648"/>
      <c r="V16" s="648"/>
      <c r="W16" s="648"/>
      <c r="X16" s="648"/>
      <c r="Y16" s="649"/>
      <c r="Z16" s="650">
        <v>0</v>
      </c>
      <c r="AA16" s="650"/>
      <c r="AB16" s="650"/>
      <c r="AC16" s="650"/>
      <c r="AD16" s="651">
        <v>3134</v>
      </c>
      <c r="AE16" s="651"/>
      <c r="AF16" s="651"/>
      <c r="AG16" s="651"/>
      <c r="AH16" s="651"/>
      <c r="AI16" s="651"/>
      <c r="AJ16" s="651"/>
      <c r="AK16" s="651"/>
      <c r="AL16" s="652">
        <v>0.1</v>
      </c>
      <c r="AM16" s="653"/>
      <c r="AN16" s="653"/>
      <c r="AO16" s="654"/>
      <c r="AP16" s="644" t="s">
        <v>269</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128</v>
      </c>
      <c r="BP16" s="650"/>
      <c r="BQ16" s="650"/>
      <c r="BR16" s="650"/>
      <c r="BS16" s="656" t="s">
        <v>128</v>
      </c>
      <c r="BT16" s="648"/>
      <c r="BU16" s="648"/>
      <c r="BV16" s="648"/>
      <c r="BW16" s="648"/>
      <c r="BX16" s="648"/>
      <c r="BY16" s="648"/>
      <c r="BZ16" s="648"/>
      <c r="CA16" s="648"/>
      <c r="CB16" s="657"/>
      <c r="CD16" s="662" t="s">
        <v>270</v>
      </c>
      <c r="CE16" s="663"/>
      <c r="CF16" s="663"/>
      <c r="CG16" s="663"/>
      <c r="CH16" s="663"/>
      <c r="CI16" s="663"/>
      <c r="CJ16" s="663"/>
      <c r="CK16" s="663"/>
      <c r="CL16" s="663"/>
      <c r="CM16" s="663"/>
      <c r="CN16" s="663"/>
      <c r="CO16" s="663"/>
      <c r="CP16" s="663"/>
      <c r="CQ16" s="664"/>
      <c r="CR16" s="647">
        <v>2423618</v>
      </c>
      <c r="CS16" s="648"/>
      <c r="CT16" s="648"/>
      <c r="CU16" s="648"/>
      <c r="CV16" s="648"/>
      <c r="CW16" s="648"/>
      <c r="CX16" s="648"/>
      <c r="CY16" s="649"/>
      <c r="CZ16" s="650">
        <v>7.3</v>
      </c>
      <c r="DA16" s="650"/>
      <c r="DB16" s="650"/>
      <c r="DC16" s="650"/>
      <c r="DD16" s="656" t="s">
        <v>234</v>
      </c>
      <c r="DE16" s="648"/>
      <c r="DF16" s="648"/>
      <c r="DG16" s="648"/>
      <c r="DH16" s="648"/>
      <c r="DI16" s="648"/>
      <c r="DJ16" s="648"/>
      <c r="DK16" s="648"/>
      <c r="DL16" s="648"/>
      <c r="DM16" s="648"/>
      <c r="DN16" s="648"/>
      <c r="DO16" s="648"/>
      <c r="DP16" s="649"/>
      <c r="DQ16" s="656">
        <v>414373</v>
      </c>
      <c r="DR16" s="648"/>
      <c r="DS16" s="648"/>
      <c r="DT16" s="648"/>
      <c r="DU16" s="648"/>
      <c r="DV16" s="648"/>
      <c r="DW16" s="648"/>
      <c r="DX16" s="648"/>
      <c r="DY16" s="648"/>
      <c r="DZ16" s="648"/>
      <c r="EA16" s="648"/>
      <c r="EB16" s="648"/>
      <c r="EC16" s="657"/>
    </row>
    <row r="17" spans="2:133" ht="11.25" customHeight="1" x14ac:dyDescent="0.15">
      <c r="B17" s="644" t="s">
        <v>271</v>
      </c>
      <c r="C17" s="645"/>
      <c r="D17" s="645"/>
      <c r="E17" s="645"/>
      <c r="F17" s="645"/>
      <c r="G17" s="645"/>
      <c r="H17" s="645"/>
      <c r="I17" s="645"/>
      <c r="J17" s="645"/>
      <c r="K17" s="645"/>
      <c r="L17" s="645"/>
      <c r="M17" s="645"/>
      <c r="N17" s="645"/>
      <c r="O17" s="645"/>
      <c r="P17" s="645"/>
      <c r="Q17" s="646"/>
      <c r="R17" s="647">
        <v>15386</v>
      </c>
      <c r="S17" s="648"/>
      <c r="T17" s="648"/>
      <c r="U17" s="648"/>
      <c r="V17" s="648"/>
      <c r="W17" s="648"/>
      <c r="X17" s="648"/>
      <c r="Y17" s="649"/>
      <c r="Z17" s="650">
        <v>0</v>
      </c>
      <c r="AA17" s="650"/>
      <c r="AB17" s="650"/>
      <c r="AC17" s="650"/>
      <c r="AD17" s="651">
        <v>15386</v>
      </c>
      <c r="AE17" s="651"/>
      <c r="AF17" s="651"/>
      <c r="AG17" s="651"/>
      <c r="AH17" s="651"/>
      <c r="AI17" s="651"/>
      <c r="AJ17" s="651"/>
      <c r="AK17" s="651"/>
      <c r="AL17" s="652">
        <v>0.4</v>
      </c>
      <c r="AM17" s="653"/>
      <c r="AN17" s="653"/>
      <c r="AO17" s="654"/>
      <c r="AP17" s="644" t="s">
        <v>272</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128</v>
      </c>
      <c r="BP17" s="650"/>
      <c r="BQ17" s="650"/>
      <c r="BR17" s="650"/>
      <c r="BS17" s="656" t="s">
        <v>128</v>
      </c>
      <c r="BT17" s="648"/>
      <c r="BU17" s="648"/>
      <c r="BV17" s="648"/>
      <c r="BW17" s="648"/>
      <c r="BX17" s="648"/>
      <c r="BY17" s="648"/>
      <c r="BZ17" s="648"/>
      <c r="CA17" s="648"/>
      <c r="CB17" s="657"/>
      <c r="CD17" s="662" t="s">
        <v>273</v>
      </c>
      <c r="CE17" s="663"/>
      <c r="CF17" s="663"/>
      <c r="CG17" s="663"/>
      <c r="CH17" s="663"/>
      <c r="CI17" s="663"/>
      <c r="CJ17" s="663"/>
      <c r="CK17" s="663"/>
      <c r="CL17" s="663"/>
      <c r="CM17" s="663"/>
      <c r="CN17" s="663"/>
      <c r="CO17" s="663"/>
      <c r="CP17" s="663"/>
      <c r="CQ17" s="664"/>
      <c r="CR17" s="647">
        <v>381293</v>
      </c>
      <c r="CS17" s="648"/>
      <c r="CT17" s="648"/>
      <c r="CU17" s="648"/>
      <c r="CV17" s="648"/>
      <c r="CW17" s="648"/>
      <c r="CX17" s="648"/>
      <c r="CY17" s="649"/>
      <c r="CZ17" s="650">
        <v>1.1000000000000001</v>
      </c>
      <c r="DA17" s="650"/>
      <c r="DB17" s="650"/>
      <c r="DC17" s="650"/>
      <c r="DD17" s="656" t="s">
        <v>234</v>
      </c>
      <c r="DE17" s="648"/>
      <c r="DF17" s="648"/>
      <c r="DG17" s="648"/>
      <c r="DH17" s="648"/>
      <c r="DI17" s="648"/>
      <c r="DJ17" s="648"/>
      <c r="DK17" s="648"/>
      <c r="DL17" s="648"/>
      <c r="DM17" s="648"/>
      <c r="DN17" s="648"/>
      <c r="DO17" s="648"/>
      <c r="DP17" s="649"/>
      <c r="DQ17" s="656">
        <v>258086</v>
      </c>
      <c r="DR17" s="648"/>
      <c r="DS17" s="648"/>
      <c r="DT17" s="648"/>
      <c r="DU17" s="648"/>
      <c r="DV17" s="648"/>
      <c r="DW17" s="648"/>
      <c r="DX17" s="648"/>
      <c r="DY17" s="648"/>
      <c r="DZ17" s="648"/>
      <c r="EA17" s="648"/>
      <c r="EB17" s="648"/>
      <c r="EC17" s="657"/>
    </row>
    <row r="18" spans="2:133" ht="11.25" customHeight="1" x14ac:dyDescent="0.15">
      <c r="B18" s="644" t="s">
        <v>274</v>
      </c>
      <c r="C18" s="645"/>
      <c r="D18" s="645"/>
      <c r="E18" s="645"/>
      <c r="F18" s="645"/>
      <c r="G18" s="645"/>
      <c r="H18" s="645"/>
      <c r="I18" s="645"/>
      <c r="J18" s="645"/>
      <c r="K18" s="645"/>
      <c r="L18" s="645"/>
      <c r="M18" s="645"/>
      <c r="N18" s="645"/>
      <c r="O18" s="645"/>
      <c r="P18" s="645"/>
      <c r="Q18" s="646"/>
      <c r="R18" s="647">
        <v>7942</v>
      </c>
      <c r="S18" s="648"/>
      <c r="T18" s="648"/>
      <c r="U18" s="648"/>
      <c r="V18" s="648"/>
      <c r="W18" s="648"/>
      <c r="X18" s="648"/>
      <c r="Y18" s="649"/>
      <c r="Z18" s="650">
        <v>0</v>
      </c>
      <c r="AA18" s="650"/>
      <c r="AB18" s="650"/>
      <c r="AC18" s="650"/>
      <c r="AD18" s="651">
        <v>7942</v>
      </c>
      <c r="AE18" s="651"/>
      <c r="AF18" s="651"/>
      <c r="AG18" s="651"/>
      <c r="AH18" s="651"/>
      <c r="AI18" s="651"/>
      <c r="AJ18" s="651"/>
      <c r="AK18" s="651"/>
      <c r="AL18" s="652">
        <v>0.2</v>
      </c>
      <c r="AM18" s="653"/>
      <c r="AN18" s="653"/>
      <c r="AO18" s="654"/>
      <c r="AP18" s="644" t="s">
        <v>275</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128</v>
      </c>
      <c r="BP18" s="650"/>
      <c r="BQ18" s="650"/>
      <c r="BR18" s="650"/>
      <c r="BS18" s="656" t="s">
        <v>234</v>
      </c>
      <c r="BT18" s="648"/>
      <c r="BU18" s="648"/>
      <c r="BV18" s="648"/>
      <c r="BW18" s="648"/>
      <c r="BX18" s="648"/>
      <c r="BY18" s="648"/>
      <c r="BZ18" s="648"/>
      <c r="CA18" s="648"/>
      <c r="CB18" s="657"/>
      <c r="CD18" s="662" t="s">
        <v>276</v>
      </c>
      <c r="CE18" s="663"/>
      <c r="CF18" s="663"/>
      <c r="CG18" s="663"/>
      <c r="CH18" s="663"/>
      <c r="CI18" s="663"/>
      <c r="CJ18" s="663"/>
      <c r="CK18" s="663"/>
      <c r="CL18" s="663"/>
      <c r="CM18" s="663"/>
      <c r="CN18" s="663"/>
      <c r="CO18" s="663"/>
      <c r="CP18" s="663"/>
      <c r="CQ18" s="664"/>
      <c r="CR18" s="647" t="s">
        <v>234</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277</v>
      </c>
      <c r="C19" s="645"/>
      <c r="D19" s="645"/>
      <c r="E19" s="645"/>
      <c r="F19" s="645"/>
      <c r="G19" s="645"/>
      <c r="H19" s="645"/>
      <c r="I19" s="645"/>
      <c r="J19" s="645"/>
      <c r="K19" s="645"/>
      <c r="L19" s="645"/>
      <c r="M19" s="645"/>
      <c r="N19" s="645"/>
      <c r="O19" s="645"/>
      <c r="P19" s="645"/>
      <c r="Q19" s="646"/>
      <c r="R19" s="647">
        <v>6018</v>
      </c>
      <c r="S19" s="648"/>
      <c r="T19" s="648"/>
      <c r="U19" s="648"/>
      <c r="V19" s="648"/>
      <c r="W19" s="648"/>
      <c r="X19" s="648"/>
      <c r="Y19" s="649"/>
      <c r="Z19" s="650">
        <v>0</v>
      </c>
      <c r="AA19" s="650"/>
      <c r="AB19" s="650"/>
      <c r="AC19" s="650"/>
      <c r="AD19" s="651">
        <v>6018</v>
      </c>
      <c r="AE19" s="651"/>
      <c r="AF19" s="651"/>
      <c r="AG19" s="651"/>
      <c r="AH19" s="651"/>
      <c r="AI19" s="651"/>
      <c r="AJ19" s="651"/>
      <c r="AK19" s="651"/>
      <c r="AL19" s="652">
        <v>0.2</v>
      </c>
      <c r="AM19" s="653"/>
      <c r="AN19" s="653"/>
      <c r="AO19" s="654"/>
      <c r="AP19" s="644" t="s">
        <v>278</v>
      </c>
      <c r="AQ19" s="645"/>
      <c r="AR19" s="645"/>
      <c r="AS19" s="645"/>
      <c r="AT19" s="645"/>
      <c r="AU19" s="645"/>
      <c r="AV19" s="645"/>
      <c r="AW19" s="645"/>
      <c r="AX19" s="645"/>
      <c r="AY19" s="645"/>
      <c r="AZ19" s="645"/>
      <c r="BA19" s="645"/>
      <c r="BB19" s="645"/>
      <c r="BC19" s="645"/>
      <c r="BD19" s="645"/>
      <c r="BE19" s="645"/>
      <c r="BF19" s="646"/>
      <c r="BG19" s="647">
        <v>4188</v>
      </c>
      <c r="BH19" s="648"/>
      <c r="BI19" s="648"/>
      <c r="BJ19" s="648"/>
      <c r="BK19" s="648"/>
      <c r="BL19" s="648"/>
      <c r="BM19" s="648"/>
      <c r="BN19" s="649"/>
      <c r="BO19" s="650">
        <v>0.1</v>
      </c>
      <c r="BP19" s="650"/>
      <c r="BQ19" s="650"/>
      <c r="BR19" s="650"/>
      <c r="BS19" s="656" t="s">
        <v>128</v>
      </c>
      <c r="BT19" s="648"/>
      <c r="BU19" s="648"/>
      <c r="BV19" s="648"/>
      <c r="BW19" s="648"/>
      <c r="BX19" s="648"/>
      <c r="BY19" s="648"/>
      <c r="BZ19" s="648"/>
      <c r="CA19" s="648"/>
      <c r="CB19" s="657"/>
      <c r="CD19" s="662" t="s">
        <v>279</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128</v>
      </c>
      <c r="DE19" s="648"/>
      <c r="DF19" s="648"/>
      <c r="DG19" s="648"/>
      <c r="DH19" s="648"/>
      <c r="DI19" s="648"/>
      <c r="DJ19" s="648"/>
      <c r="DK19" s="648"/>
      <c r="DL19" s="648"/>
      <c r="DM19" s="648"/>
      <c r="DN19" s="648"/>
      <c r="DO19" s="648"/>
      <c r="DP19" s="649"/>
      <c r="DQ19" s="656" t="s">
        <v>234</v>
      </c>
      <c r="DR19" s="648"/>
      <c r="DS19" s="648"/>
      <c r="DT19" s="648"/>
      <c r="DU19" s="648"/>
      <c r="DV19" s="648"/>
      <c r="DW19" s="648"/>
      <c r="DX19" s="648"/>
      <c r="DY19" s="648"/>
      <c r="DZ19" s="648"/>
      <c r="EA19" s="648"/>
      <c r="EB19" s="648"/>
      <c r="EC19" s="657"/>
    </row>
    <row r="20" spans="2:133" ht="11.25" customHeight="1" x14ac:dyDescent="0.15">
      <c r="B20" s="644" t="s">
        <v>280</v>
      </c>
      <c r="C20" s="645"/>
      <c r="D20" s="645"/>
      <c r="E20" s="645"/>
      <c r="F20" s="645"/>
      <c r="G20" s="645"/>
      <c r="H20" s="645"/>
      <c r="I20" s="645"/>
      <c r="J20" s="645"/>
      <c r="K20" s="645"/>
      <c r="L20" s="645"/>
      <c r="M20" s="645"/>
      <c r="N20" s="645"/>
      <c r="O20" s="645"/>
      <c r="P20" s="645"/>
      <c r="Q20" s="646"/>
      <c r="R20" s="647">
        <v>1482</v>
      </c>
      <c r="S20" s="648"/>
      <c r="T20" s="648"/>
      <c r="U20" s="648"/>
      <c r="V20" s="648"/>
      <c r="W20" s="648"/>
      <c r="X20" s="648"/>
      <c r="Y20" s="649"/>
      <c r="Z20" s="650">
        <v>0</v>
      </c>
      <c r="AA20" s="650"/>
      <c r="AB20" s="650"/>
      <c r="AC20" s="650"/>
      <c r="AD20" s="651">
        <v>1482</v>
      </c>
      <c r="AE20" s="651"/>
      <c r="AF20" s="651"/>
      <c r="AG20" s="651"/>
      <c r="AH20" s="651"/>
      <c r="AI20" s="651"/>
      <c r="AJ20" s="651"/>
      <c r="AK20" s="651"/>
      <c r="AL20" s="652">
        <v>0</v>
      </c>
      <c r="AM20" s="653"/>
      <c r="AN20" s="653"/>
      <c r="AO20" s="654"/>
      <c r="AP20" s="644" t="s">
        <v>281</v>
      </c>
      <c r="AQ20" s="645"/>
      <c r="AR20" s="645"/>
      <c r="AS20" s="645"/>
      <c r="AT20" s="645"/>
      <c r="AU20" s="645"/>
      <c r="AV20" s="645"/>
      <c r="AW20" s="645"/>
      <c r="AX20" s="645"/>
      <c r="AY20" s="645"/>
      <c r="AZ20" s="645"/>
      <c r="BA20" s="645"/>
      <c r="BB20" s="645"/>
      <c r="BC20" s="645"/>
      <c r="BD20" s="645"/>
      <c r="BE20" s="645"/>
      <c r="BF20" s="646"/>
      <c r="BG20" s="647">
        <v>4188</v>
      </c>
      <c r="BH20" s="648"/>
      <c r="BI20" s="648"/>
      <c r="BJ20" s="648"/>
      <c r="BK20" s="648"/>
      <c r="BL20" s="648"/>
      <c r="BM20" s="648"/>
      <c r="BN20" s="649"/>
      <c r="BO20" s="650">
        <v>0.1</v>
      </c>
      <c r="BP20" s="650"/>
      <c r="BQ20" s="650"/>
      <c r="BR20" s="650"/>
      <c r="BS20" s="656" t="s">
        <v>128</v>
      </c>
      <c r="BT20" s="648"/>
      <c r="BU20" s="648"/>
      <c r="BV20" s="648"/>
      <c r="BW20" s="648"/>
      <c r="BX20" s="648"/>
      <c r="BY20" s="648"/>
      <c r="BZ20" s="648"/>
      <c r="CA20" s="648"/>
      <c r="CB20" s="657"/>
      <c r="CD20" s="662" t="s">
        <v>282</v>
      </c>
      <c r="CE20" s="663"/>
      <c r="CF20" s="663"/>
      <c r="CG20" s="663"/>
      <c r="CH20" s="663"/>
      <c r="CI20" s="663"/>
      <c r="CJ20" s="663"/>
      <c r="CK20" s="663"/>
      <c r="CL20" s="663"/>
      <c r="CM20" s="663"/>
      <c r="CN20" s="663"/>
      <c r="CO20" s="663"/>
      <c r="CP20" s="663"/>
      <c r="CQ20" s="664"/>
      <c r="CR20" s="647">
        <v>33192304</v>
      </c>
      <c r="CS20" s="648"/>
      <c r="CT20" s="648"/>
      <c r="CU20" s="648"/>
      <c r="CV20" s="648"/>
      <c r="CW20" s="648"/>
      <c r="CX20" s="648"/>
      <c r="CY20" s="649"/>
      <c r="CZ20" s="650">
        <v>100</v>
      </c>
      <c r="DA20" s="650"/>
      <c r="DB20" s="650"/>
      <c r="DC20" s="650"/>
      <c r="DD20" s="656">
        <v>19246382</v>
      </c>
      <c r="DE20" s="648"/>
      <c r="DF20" s="648"/>
      <c r="DG20" s="648"/>
      <c r="DH20" s="648"/>
      <c r="DI20" s="648"/>
      <c r="DJ20" s="648"/>
      <c r="DK20" s="648"/>
      <c r="DL20" s="648"/>
      <c r="DM20" s="648"/>
      <c r="DN20" s="648"/>
      <c r="DO20" s="648"/>
      <c r="DP20" s="649"/>
      <c r="DQ20" s="656">
        <v>9918410</v>
      </c>
      <c r="DR20" s="648"/>
      <c r="DS20" s="648"/>
      <c r="DT20" s="648"/>
      <c r="DU20" s="648"/>
      <c r="DV20" s="648"/>
      <c r="DW20" s="648"/>
      <c r="DX20" s="648"/>
      <c r="DY20" s="648"/>
      <c r="DZ20" s="648"/>
      <c r="EA20" s="648"/>
      <c r="EB20" s="648"/>
      <c r="EC20" s="657"/>
    </row>
    <row r="21" spans="2:133" ht="11.25" customHeight="1" x14ac:dyDescent="0.15">
      <c r="B21" s="644" t="s">
        <v>283</v>
      </c>
      <c r="C21" s="645"/>
      <c r="D21" s="645"/>
      <c r="E21" s="645"/>
      <c r="F21" s="645"/>
      <c r="G21" s="645"/>
      <c r="H21" s="645"/>
      <c r="I21" s="645"/>
      <c r="J21" s="645"/>
      <c r="K21" s="645"/>
      <c r="L21" s="645"/>
      <c r="M21" s="645"/>
      <c r="N21" s="645"/>
      <c r="O21" s="645"/>
      <c r="P21" s="645"/>
      <c r="Q21" s="646"/>
      <c r="R21" s="647">
        <v>442</v>
      </c>
      <c r="S21" s="648"/>
      <c r="T21" s="648"/>
      <c r="U21" s="648"/>
      <c r="V21" s="648"/>
      <c r="W21" s="648"/>
      <c r="X21" s="648"/>
      <c r="Y21" s="649"/>
      <c r="Z21" s="650">
        <v>0</v>
      </c>
      <c r="AA21" s="650"/>
      <c r="AB21" s="650"/>
      <c r="AC21" s="650"/>
      <c r="AD21" s="651">
        <v>442</v>
      </c>
      <c r="AE21" s="651"/>
      <c r="AF21" s="651"/>
      <c r="AG21" s="651"/>
      <c r="AH21" s="651"/>
      <c r="AI21" s="651"/>
      <c r="AJ21" s="651"/>
      <c r="AK21" s="651"/>
      <c r="AL21" s="652">
        <v>0</v>
      </c>
      <c r="AM21" s="653"/>
      <c r="AN21" s="653"/>
      <c r="AO21" s="654"/>
      <c r="AP21" s="666" t="s">
        <v>284</v>
      </c>
      <c r="AQ21" s="667"/>
      <c r="AR21" s="667"/>
      <c r="AS21" s="667"/>
      <c r="AT21" s="667"/>
      <c r="AU21" s="667"/>
      <c r="AV21" s="667"/>
      <c r="AW21" s="667"/>
      <c r="AX21" s="667"/>
      <c r="AY21" s="667"/>
      <c r="AZ21" s="667"/>
      <c r="BA21" s="667"/>
      <c r="BB21" s="667"/>
      <c r="BC21" s="667"/>
      <c r="BD21" s="667"/>
      <c r="BE21" s="667"/>
      <c r="BF21" s="668"/>
      <c r="BG21" s="647">
        <v>4188</v>
      </c>
      <c r="BH21" s="648"/>
      <c r="BI21" s="648"/>
      <c r="BJ21" s="648"/>
      <c r="BK21" s="648"/>
      <c r="BL21" s="648"/>
      <c r="BM21" s="648"/>
      <c r="BN21" s="649"/>
      <c r="BO21" s="650">
        <v>0.1</v>
      </c>
      <c r="BP21" s="650"/>
      <c r="BQ21" s="650"/>
      <c r="BR21" s="650"/>
      <c r="BS21" s="656" t="s">
        <v>234</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285</v>
      </c>
      <c r="C22" s="645"/>
      <c r="D22" s="645"/>
      <c r="E22" s="645"/>
      <c r="F22" s="645"/>
      <c r="G22" s="645"/>
      <c r="H22" s="645"/>
      <c r="I22" s="645"/>
      <c r="J22" s="645"/>
      <c r="K22" s="645"/>
      <c r="L22" s="645"/>
      <c r="M22" s="645"/>
      <c r="N22" s="645"/>
      <c r="O22" s="645"/>
      <c r="P22" s="645"/>
      <c r="Q22" s="646"/>
      <c r="R22" s="647">
        <v>4637945</v>
      </c>
      <c r="S22" s="648"/>
      <c r="T22" s="648"/>
      <c r="U22" s="648"/>
      <c r="V22" s="648"/>
      <c r="W22" s="648"/>
      <c r="X22" s="648"/>
      <c r="Y22" s="649"/>
      <c r="Z22" s="650">
        <v>12.9</v>
      </c>
      <c r="AA22" s="650"/>
      <c r="AB22" s="650"/>
      <c r="AC22" s="650"/>
      <c r="AD22" s="651" t="s">
        <v>128</v>
      </c>
      <c r="AE22" s="651"/>
      <c r="AF22" s="651"/>
      <c r="AG22" s="651"/>
      <c r="AH22" s="651"/>
      <c r="AI22" s="651"/>
      <c r="AJ22" s="651"/>
      <c r="AK22" s="651"/>
      <c r="AL22" s="652" t="s">
        <v>138</v>
      </c>
      <c r="AM22" s="653"/>
      <c r="AN22" s="653"/>
      <c r="AO22" s="654"/>
      <c r="AP22" s="666" t="s">
        <v>286</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234</v>
      </c>
      <c r="BP22" s="650"/>
      <c r="BQ22" s="650"/>
      <c r="BR22" s="650"/>
      <c r="BS22" s="656" t="s">
        <v>234</v>
      </c>
      <c r="BT22" s="648"/>
      <c r="BU22" s="648"/>
      <c r="BV22" s="648"/>
      <c r="BW22" s="648"/>
      <c r="BX22" s="648"/>
      <c r="BY22" s="648"/>
      <c r="BZ22" s="648"/>
      <c r="CA22" s="648"/>
      <c r="CB22" s="657"/>
      <c r="CD22" s="629" t="s">
        <v>287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288</v>
      </c>
      <c r="C23" s="645"/>
      <c r="D23" s="645"/>
      <c r="E23" s="645"/>
      <c r="F23" s="645"/>
      <c r="G23" s="645"/>
      <c r="H23" s="645"/>
      <c r="I23" s="645"/>
      <c r="J23" s="645"/>
      <c r="K23" s="645"/>
      <c r="L23" s="645"/>
      <c r="M23" s="645"/>
      <c r="N23" s="645"/>
      <c r="O23" s="645"/>
      <c r="P23" s="645"/>
      <c r="Q23" s="646"/>
      <c r="R23" s="647" t="s">
        <v>128</v>
      </c>
      <c r="S23" s="648"/>
      <c r="T23" s="648"/>
      <c r="U23" s="648"/>
      <c r="V23" s="648"/>
      <c r="W23" s="648"/>
      <c r="X23" s="648"/>
      <c r="Y23" s="649"/>
      <c r="Z23" s="650" t="s">
        <v>234</v>
      </c>
      <c r="AA23" s="650"/>
      <c r="AB23" s="650"/>
      <c r="AC23" s="650"/>
      <c r="AD23" s="651" t="s">
        <v>128</v>
      </c>
      <c r="AE23" s="651"/>
      <c r="AF23" s="651"/>
      <c r="AG23" s="651"/>
      <c r="AH23" s="651"/>
      <c r="AI23" s="651"/>
      <c r="AJ23" s="651"/>
      <c r="AK23" s="651"/>
      <c r="AL23" s="652" t="s">
        <v>128</v>
      </c>
      <c r="AM23" s="653"/>
      <c r="AN23" s="653"/>
      <c r="AO23" s="654"/>
      <c r="AP23" s="666" t="s">
        <v>289</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128</v>
      </c>
      <c r="BP23" s="650"/>
      <c r="BQ23" s="650"/>
      <c r="BR23" s="650"/>
      <c r="BS23" s="656" t="s">
        <v>234</v>
      </c>
      <c r="BT23" s="648"/>
      <c r="BU23" s="648"/>
      <c r="BV23" s="648"/>
      <c r="BW23" s="648"/>
      <c r="BX23" s="648"/>
      <c r="BY23" s="648"/>
      <c r="BZ23" s="648"/>
      <c r="CA23" s="648"/>
      <c r="CB23" s="657"/>
      <c r="CD23" s="629" t="s">
        <v>228</v>
      </c>
      <c r="CE23" s="630"/>
      <c r="CF23" s="630"/>
      <c r="CG23" s="630"/>
      <c r="CH23" s="630"/>
      <c r="CI23" s="630"/>
      <c r="CJ23" s="630"/>
      <c r="CK23" s="630"/>
      <c r="CL23" s="630"/>
      <c r="CM23" s="630"/>
      <c r="CN23" s="630"/>
      <c r="CO23" s="630"/>
      <c r="CP23" s="630"/>
      <c r="CQ23" s="631"/>
      <c r="CR23" s="629" t="s">
        <v>290</v>
      </c>
      <c r="CS23" s="630"/>
      <c r="CT23" s="630"/>
      <c r="CU23" s="630"/>
      <c r="CV23" s="630"/>
      <c r="CW23" s="630"/>
      <c r="CX23" s="630"/>
      <c r="CY23" s="631"/>
      <c r="CZ23" s="629" t="s">
        <v>291</v>
      </c>
      <c r="DA23" s="630"/>
      <c r="DB23" s="630"/>
      <c r="DC23" s="631"/>
      <c r="DD23" s="629" t="s">
        <v>292</v>
      </c>
      <c r="DE23" s="630"/>
      <c r="DF23" s="630"/>
      <c r="DG23" s="630"/>
      <c r="DH23" s="630"/>
      <c r="DI23" s="630"/>
      <c r="DJ23" s="630"/>
      <c r="DK23" s="631"/>
      <c r="DL23" s="680" t="s">
        <v>293</v>
      </c>
      <c r="DM23" s="681"/>
      <c r="DN23" s="681"/>
      <c r="DO23" s="681"/>
      <c r="DP23" s="681"/>
      <c r="DQ23" s="681"/>
      <c r="DR23" s="681"/>
      <c r="DS23" s="681"/>
      <c r="DT23" s="681"/>
      <c r="DU23" s="681"/>
      <c r="DV23" s="682"/>
      <c r="DW23" s="629" t="s">
        <v>294</v>
      </c>
      <c r="DX23" s="630"/>
      <c r="DY23" s="630"/>
      <c r="DZ23" s="630"/>
      <c r="EA23" s="630"/>
      <c r="EB23" s="630"/>
      <c r="EC23" s="631"/>
    </row>
    <row r="24" spans="2:133" ht="11.25" customHeight="1" x14ac:dyDescent="0.15">
      <c r="B24" s="644" t="s">
        <v>295</v>
      </c>
      <c r="C24" s="645"/>
      <c r="D24" s="645"/>
      <c r="E24" s="645"/>
      <c r="F24" s="645"/>
      <c r="G24" s="645"/>
      <c r="H24" s="645"/>
      <c r="I24" s="645"/>
      <c r="J24" s="645"/>
      <c r="K24" s="645"/>
      <c r="L24" s="645"/>
      <c r="M24" s="645"/>
      <c r="N24" s="645"/>
      <c r="O24" s="645"/>
      <c r="P24" s="645"/>
      <c r="Q24" s="646"/>
      <c r="R24" s="647">
        <v>116013</v>
      </c>
      <c r="S24" s="648"/>
      <c r="T24" s="648"/>
      <c r="U24" s="648"/>
      <c r="V24" s="648"/>
      <c r="W24" s="648"/>
      <c r="X24" s="648"/>
      <c r="Y24" s="649"/>
      <c r="Z24" s="650">
        <v>0.3</v>
      </c>
      <c r="AA24" s="650"/>
      <c r="AB24" s="650"/>
      <c r="AC24" s="650"/>
      <c r="AD24" s="651" t="s">
        <v>128</v>
      </c>
      <c r="AE24" s="651"/>
      <c r="AF24" s="651"/>
      <c r="AG24" s="651"/>
      <c r="AH24" s="651"/>
      <c r="AI24" s="651"/>
      <c r="AJ24" s="651"/>
      <c r="AK24" s="651"/>
      <c r="AL24" s="652" t="s">
        <v>128</v>
      </c>
      <c r="AM24" s="653"/>
      <c r="AN24" s="653"/>
      <c r="AO24" s="654"/>
      <c r="AP24" s="666" t="s">
        <v>296</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234</v>
      </c>
      <c r="BP24" s="650"/>
      <c r="BQ24" s="650"/>
      <c r="BR24" s="650"/>
      <c r="BS24" s="656" t="s">
        <v>234</v>
      </c>
      <c r="BT24" s="648"/>
      <c r="BU24" s="648"/>
      <c r="BV24" s="648"/>
      <c r="BW24" s="648"/>
      <c r="BX24" s="648"/>
      <c r="BY24" s="648"/>
      <c r="BZ24" s="648"/>
      <c r="CA24" s="648"/>
      <c r="CB24" s="657"/>
      <c r="CD24" s="658" t="s">
        <v>297</v>
      </c>
      <c r="CE24" s="659"/>
      <c r="CF24" s="659"/>
      <c r="CG24" s="659"/>
      <c r="CH24" s="659"/>
      <c r="CI24" s="659"/>
      <c r="CJ24" s="659"/>
      <c r="CK24" s="659"/>
      <c r="CL24" s="659"/>
      <c r="CM24" s="659"/>
      <c r="CN24" s="659"/>
      <c r="CO24" s="659"/>
      <c r="CP24" s="659"/>
      <c r="CQ24" s="660"/>
      <c r="CR24" s="636">
        <v>1951845</v>
      </c>
      <c r="CS24" s="637"/>
      <c r="CT24" s="637"/>
      <c r="CU24" s="637"/>
      <c r="CV24" s="637"/>
      <c r="CW24" s="637"/>
      <c r="CX24" s="637"/>
      <c r="CY24" s="638"/>
      <c r="CZ24" s="641">
        <v>5.9</v>
      </c>
      <c r="DA24" s="642"/>
      <c r="DB24" s="642"/>
      <c r="DC24" s="661"/>
      <c r="DD24" s="683">
        <v>1586350</v>
      </c>
      <c r="DE24" s="637"/>
      <c r="DF24" s="637"/>
      <c r="DG24" s="637"/>
      <c r="DH24" s="637"/>
      <c r="DI24" s="637"/>
      <c r="DJ24" s="637"/>
      <c r="DK24" s="638"/>
      <c r="DL24" s="683">
        <v>1579606</v>
      </c>
      <c r="DM24" s="637"/>
      <c r="DN24" s="637"/>
      <c r="DO24" s="637"/>
      <c r="DP24" s="637"/>
      <c r="DQ24" s="637"/>
      <c r="DR24" s="637"/>
      <c r="DS24" s="637"/>
      <c r="DT24" s="637"/>
      <c r="DU24" s="637"/>
      <c r="DV24" s="638"/>
      <c r="DW24" s="641">
        <v>44.5</v>
      </c>
      <c r="DX24" s="642"/>
      <c r="DY24" s="642"/>
      <c r="DZ24" s="642"/>
      <c r="EA24" s="642"/>
      <c r="EB24" s="642"/>
      <c r="EC24" s="643"/>
    </row>
    <row r="25" spans="2:133" ht="11.25" customHeight="1" x14ac:dyDescent="0.15">
      <c r="B25" s="644" t="s">
        <v>298</v>
      </c>
      <c r="C25" s="645"/>
      <c r="D25" s="645"/>
      <c r="E25" s="645"/>
      <c r="F25" s="645"/>
      <c r="G25" s="645"/>
      <c r="H25" s="645"/>
      <c r="I25" s="645"/>
      <c r="J25" s="645"/>
      <c r="K25" s="645"/>
      <c r="L25" s="645"/>
      <c r="M25" s="645"/>
      <c r="N25" s="645"/>
      <c r="O25" s="645"/>
      <c r="P25" s="645"/>
      <c r="Q25" s="646"/>
      <c r="R25" s="647">
        <v>4521932</v>
      </c>
      <c r="S25" s="648"/>
      <c r="T25" s="648"/>
      <c r="U25" s="648"/>
      <c r="V25" s="648"/>
      <c r="W25" s="648"/>
      <c r="X25" s="648"/>
      <c r="Y25" s="649"/>
      <c r="Z25" s="650">
        <v>12.6</v>
      </c>
      <c r="AA25" s="650"/>
      <c r="AB25" s="650"/>
      <c r="AC25" s="650"/>
      <c r="AD25" s="651" t="s">
        <v>234</v>
      </c>
      <c r="AE25" s="651"/>
      <c r="AF25" s="651"/>
      <c r="AG25" s="651"/>
      <c r="AH25" s="651"/>
      <c r="AI25" s="651"/>
      <c r="AJ25" s="651"/>
      <c r="AK25" s="651"/>
      <c r="AL25" s="652" t="s">
        <v>234</v>
      </c>
      <c r="AM25" s="653"/>
      <c r="AN25" s="653"/>
      <c r="AO25" s="654"/>
      <c r="AP25" s="666" t="s">
        <v>299</v>
      </c>
      <c r="AQ25" s="667"/>
      <c r="AR25" s="667"/>
      <c r="AS25" s="667"/>
      <c r="AT25" s="667"/>
      <c r="AU25" s="667"/>
      <c r="AV25" s="667"/>
      <c r="AW25" s="667"/>
      <c r="AX25" s="667"/>
      <c r="AY25" s="667"/>
      <c r="AZ25" s="667"/>
      <c r="BA25" s="667"/>
      <c r="BB25" s="667"/>
      <c r="BC25" s="667"/>
      <c r="BD25" s="667"/>
      <c r="BE25" s="667"/>
      <c r="BF25" s="668"/>
      <c r="BG25" s="647" t="s">
        <v>234</v>
      </c>
      <c r="BH25" s="648"/>
      <c r="BI25" s="648"/>
      <c r="BJ25" s="648"/>
      <c r="BK25" s="648"/>
      <c r="BL25" s="648"/>
      <c r="BM25" s="648"/>
      <c r="BN25" s="649"/>
      <c r="BO25" s="650" t="s">
        <v>234</v>
      </c>
      <c r="BP25" s="650"/>
      <c r="BQ25" s="650"/>
      <c r="BR25" s="650"/>
      <c r="BS25" s="656" t="s">
        <v>234</v>
      </c>
      <c r="BT25" s="648"/>
      <c r="BU25" s="648"/>
      <c r="BV25" s="648"/>
      <c r="BW25" s="648"/>
      <c r="BX25" s="648"/>
      <c r="BY25" s="648"/>
      <c r="BZ25" s="648"/>
      <c r="CA25" s="648"/>
      <c r="CB25" s="657"/>
      <c r="CD25" s="662" t="s">
        <v>300</v>
      </c>
      <c r="CE25" s="663"/>
      <c r="CF25" s="663"/>
      <c r="CG25" s="663"/>
      <c r="CH25" s="663"/>
      <c r="CI25" s="663"/>
      <c r="CJ25" s="663"/>
      <c r="CK25" s="663"/>
      <c r="CL25" s="663"/>
      <c r="CM25" s="663"/>
      <c r="CN25" s="663"/>
      <c r="CO25" s="663"/>
      <c r="CP25" s="663"/>
      <c r="CQ25" s="664"/>
      <c r="CR25" s="647">
        <v>1259389</v>
      </c>
      <c r="CS25" s="672"/>
      <c r="CT25" s="672"/>
      <c r="CU25" s="672"/>
      <c r="CV25" s="672"/>
      <c r="CW25" s="672"/>
      <c r="CX25" s="672"/>
      <c r="CY25" s="673"/>
      <c r="CZ25" s="652">
        <v>3.8</v>
      </c>
      <c r="DA25" s="684"/>
      <c r="DB25" s="684"/>
      <c r="DC25" s="686"/>
      <c r="DD25" s="656">
        <v>1188104</v>
      </c>
      <c r="DE25" s="672"/>
      <c r="DF25" s="672"/>
      <c r="DG25" s="672"/>
      <c r="DH25" s="672"/>
      <c r="DI25" s="672"/>
      <c r="DJ25" s="672"/>
      <c r="DK25" s="673"/>
      <c r="DL25" s="656">
        <v>1185539</v>
      </c>
      <c r="DM25" s="672"/>
      <c r="DN25" s="672"/>
      <c r="DO25" s="672"/>
      <c r="DP25" s="672"/>
      <c r="DQ25" s="672"/>
      <c r="DR25" s="672"/>
      <c r="DS25" s="672"/>
      <c r="DT25" s="672"/>
      <c r="DU25" s="672"/>
      <c r="DV25" s="673"/>
      <c r="DW25" s="652">
        <v>33.4</v>
      </c>
      <c r="DX25" s="684"/>
      <c r="DY25" s="684"/>
      <c r="DZ25" s="684"/>
      <c r="EA25" s="684"/>
      <c r="EB25" s="684"/>
      <c r="EC25" s="685"/>
    </row>
    <row r="26" spans="2:133" ht="11.25" customHeight="1" x14ac:dyDescent="0.15">
      <c r="B26" s="644" t="s">
        <v>301</v>
      </c>
      <c r="C26" s="645"/>
      <c r="D26" s="645"/>
      <c r="E26" s="645"/>
      <c r="F26" s="645"/>
      <c r="G26" s="645"/>
      <c r="H26" s="645"/>
      <c r="I26" s="645"/>
      <c r="J26" s="645"/>
      <c r="K26" s="645"/>
      <c r="L26" s="645"/>
      <c r="M26" s="645"/>
      <c r="N26" s="645"/>
      <c r="O26" s="645"/>
      <c r="P26" s="645"/>
      <c r="Q26" s="646"/>
      <c r="R26" s="647">
        <v>8158187</v>
      </c>
      <c r="S26" s="648"/>
      <c r="T26" s="648"/>
      <c r="U26" s="648"/>
      <c r="V26" s="648"/>
      <c r="W26" s="648"/>
      <c r="X26" s="648"/>
      <c r="Y26" s="649"/>
      <c r="Z26" s="650">
        <v>22.7</v>
      </c>
      <c r="AA26" s="650"/>
      <c r="AB26" s="650"/>
      <c r="AC26" s="650"/>
      <c r="AD26" s="651">
        <v>3520242</v>
      </c>
      <c r="AE26" s="651"/>
      <c r="AF26" s="651"/>
      <c r="AG26" s="651"/>
      <c r="AH26" s="651"/>
      <c r="AI26" s="651"/>
      <c r="AJ26" s="651"/>
      <c r="AK26" s="651"/>
      <c r="AL26" s="652">
        <v>99.1</v>
      </c>
      <c r="AM26" s="653"/>
      <c r="AN26" s="653"/>
      <c r="AO26" s="654"/>
      <c r="AP26" s="666" t="s">
        <v>302</v>
      </c>
      <c r="AQ26" s="687"/>
      <c r="AR26" s="687"/>
      <c r="AS26" s="687"/>
      <c r="AT26" s="687"/>
      <c r="AU26" s="687"/>
      <c r="AV26" s="687"/>
      <c r="AW26" s="687"/>
      <c r="AX26" s="687"/>
      <c r="AY26" s="687"/>
      <c r="AZ26" s="687"/>
      <c r="BA26" s="687"/>
      <c r="BB26" s="687"/>
      <c r="BC26" s="687"/>
      <c r="BD26" s="687"/>
      <c r="BE26" s="687"/>
      <c r="BF26" s="668"/>
      <c r="BG26" s="647" t="s">
        <v>128</v>
      </c>
      <c r="BH26" s="648"/>
      <c r="BI26" s="648"/>
      <c r="BJ26" s="648"/>
      <c r="BK26" s="648"/>
      <c r="BL26" s="648"/>
      <c r="BM26" s="648"/>
      <c r="BN26" s="649"/>
      <c r="BO26" s="650" t="s">
        <v>128</v>
      </c>
      <c r="BP26" s="650"/>
      <c r="BQ26" s="650"/>
      <c r="BR26" s="650"/>
      <c r="BS26" s="656" t="s">
        <v>128</v>
      </c>
      <c r="BT26" s="648"/>
      <c r="BU26" s="648"/>
      <c r="BV26" s="648"/>
      <c r="BW26" s="648"/>
      <c r="BX26" s="648"/>
      <c r="BY26" s="648"/>
      <c r="BZ26" s="648"/>
      <c r="CA26" s="648"/>
      <c r="CB26" s="657"/>
      <c r="CD26" s="662" t="s">
        <v>303</v>
      </c>
      <c r="CE26" s="663"/>
      <c r="CF26" s="663"/>
      <c r="CG26" s="663"/>
      <c r="CH26" s="663"/>
      <c r="CI26" s="663"/>
      <c r="CJ26" s="663"/>
      <c r="CK26" s="663"/>
      <c r="CL26" s="663"/>
      <c r="CM26" s="663"/>
      <c r="CN26" s="663"/>
      <c r="CO26" s="663"/>
      <c r="CP26" s="663"/>
      <c r="CQ26" s="664"/>
      <c r="CR26" s="647">
        <v>794924</v>
      </c>
      <c r="CS26" s="648"/>
      <c r="CT26" s="648"/>
      <c r="CU26" s="648"/>
      <c r="CV26" s="648"/>
      <c r="CW26" s="648"/>
      <c r="CX26" s="648"/>
      <c r="CY26" s="649"/>
      <c r="CZ26" s="652">
        <v>2.4</v>
      </c>
      <c r="DA26" s="684"/>
      <c r="DB26" s="684"/>
      <c r="DC26" s="686"/>
      <c r="DD26" s="656">
        <v>730082</v>
      </c>
      <c r="DE26" s="648"/>
      <c r="DF26" s="648"/>
      <c r="DG26" s="648"/>
      <c r="DH26" s="648"/>
      <c r="DI26" s="648"/>
      <c r="DJ26" s="648"/>
      <c r="DK26" s="649"/>
      <c r="DL26" s="656" t="s">
        <v>128</v>
      </c>
      <c r="DM26" s="648"/>
      <c r="DN26" s="648"/>
      <c r="DO26" s="648"/>
      <c r="DP26" s="648"/>
      <c r="DQ26" s="648"/>
      <c r="DR26" s="648"/>
      <c r="DS26" s="648"/>
      <c r="DT26" s="648"/>
      <c r="DU26" s="648"/>
      <c r="DV26" s="649"/>
      <c r="DW26" s="652" t="s">
        <v>128</v>
      </c>
      <c r="DX26" s="684"/>
      <c r="DY26" s="684"/>
      <c r="DZ26" s="684"/>
      <c r="EA26" s="684"/>
      <c r="EB26" s="684"/>
      <c r="EC26" s="685"/>
    </row>
    <row r="27" spans="2:133" ht="11.25" customHeight="1" x14ac:dyDescent="0.15">
      <c r="B27" s="644" t="s">
        <v>304</v>
      </c>
      <c r="C27" s="645"/>
      <c r="D27" s="645"/>
      <c r="E27" s="645"/>
      <c r="F27" s="645"/>
      <c r="G27" s="645"/>
      <c r="H27" s="645"/>
      <c r="I27" s="645"/>
      <c r="J27" s="645"/>
      <c r="K27" s="645"/>
      <c r="L27" s="645"/>
      <c r="M27" s="645"/>
      <c r="N27" s="645"/>
      <c r="O27" s="645"/>
      <c r="P27" s="645"/>
      <c r="Q27" s="646"/>
      <c r="R27" s="647">
        <v>551</v>
      </c>
      <c r="S27" s="648"/>
      <c r="T27" s="648"/>
      <c r="U27" s="648"/>
      <c r="V27" s="648"/>
      <c r="W27" s="648"/>
      <c r="X27" s="648"/>
      <c r="Y27" s="649"/>
      <c r="Z27" s="650">
        <v>0</v>
      </c>
      <c r="AA27" s="650"/>
      <c r="AB27" s="650"/>
      <c r="AC27" s="650"/>
      <c r="AD27" s="651">
        <v>551</v>
      </c>
      <c r="AE27" s="651"/>
      <c r="AF27" s="651"/>
      <c r="AG27" s="651"/>
      <c r="AH27" s="651"/>
      <c r="AI27" s="651"/>
      <c r="AJ27" s="651"/>
      <c r="AK27" s="651"/>
      <c r="AL27" s="652">
        <v>0</v>
      </c>
      <c r="AM27" s="653"/>
      <c r="AN27" s="653"/>
      <c r="AO27" s="654"/>
      <c r="AP27" s="644" t="s">
        <v>305</v>
      </c>
      <c r="AQ27" s="645"/>
      <c r="AR27" s="645"/>
      <c r="AS27" s="645"/>
      <c r="AT27" s="645"/>
      <c r="AU27" s="645"/>
      <c r="AV27" s="645"/>
      <c r="AW27" s="645"/>
      <c r="AX27" s="645"/>
      <c r="AY27" s="645"/>
      <c r="AZ27" s="645"/>
      <c r="BA27" s="645"/>
      <c r="BB27" s="645"/>
      <c r="BC27" s="645"/>
      <c r="BD27" s="645"/>
      <c r="BE27" s="645"/>
      <c r="BF27" s="646"/>
      <c r="BG27" s="647">
        <v>3302110</v>
      </c>
      <c r="BH27" s="648"/>
      <c r="BI27" s="648"/>
      <c r="BJ27" s="648"/>
      <c r="BK27" s="648"/>
      <c r="BL27" s="648"/>
      <c r="BM27" s="648"/>
      <c r="BN27" s="649"/>
      <c r="BO27" s="650">
        <v>100</v>
      </c>
      <c r="BP27" s="650"/>
      <c r="BQ27" s="650"/>
      <c r="BR27" s="650"/>
      <c r="BS27" s="656" t="s">
        <v>128</v>
      </c>
      <c r="BT27" s="648"/>
      <c r="BU27" s="648"/>
      <c r="BV27" s="648"/>
      <c r="BW27" s="648"/>
      <c r="BX27" s="648"/>
      <c r="BY27" s="648"/>
      <c r="BZ27" s="648"/>
      <c r="CA27" s="648"/>
      <c r="CB27" s="657"/>
      <c r="CD27" s="662" t="s">
        <v>306</v>
      </c>
      <c r="CE27" s="663"/>
      <c r="CF27" s="663"/>
      <c r="CG27" s="663"/>
      <c r="CH27" s="663"/>
      <c r="CI27" s="663"/>
      <c r="CJ27" s="663"/>
      <c r="CK27" s="663"/>
      <c r="CL27" s="663"/>
      <c r="CM27" s="663"/>
      <c r="CN27" s="663"/>
      <c r="CO27" s="663"/>
      <c r="CP27" s="663"/>
      <c r="CQ27" s="664"/>
      <c r="CR27" s="647">
        <v>311163</v>
      </c>
      <c r="CS27" s="672"/>
      <c r="CT27" s="672"/>
      <c r="CU27" s="672"/>
      <c r="CV27" s="672"/>
      <c r="CW27" s="672"/>
      <c r="CX27" s="672"/>
      <c r="CY27" s="673"/>
      <c r="CZ27" s="652">
        <v>0.9</v>
      </c>
      <c r="DA27" s="684"/>
      <c r="DB27" s="684"/>
      <c r="DC27" s="686"/>
      <c r="DD27" s="656">
        <v>140160</v>
      </c>
      <c r="DE27" s="672"/>
      <c r="DF27" s="672"/>
      <c r="DG27" s="672"/>
      <c r="DH27" s="672"/>
      <c r="DI27" s="672"/>
      <c r="DJ27" s="672"/>
      <c r="DK27" s="673"/>
      <c r="DL27" s="656">
        <v>135981</v>
      </c>
      <c r="DM27" s="672"/>
      <c r="DN27" s="672"/>
      <c r="DO27" s="672"/>
      <c r="DP27" s="672"/>
      <c r="DQ27" s="672"/>
      <c r="DR27" s="672"/>
      <c r="DS27" s="672"/>
      <c r="DT27" s="672"/>
      <c r="DU27" s="672"/>
      <c r="DV27" s="673"/>
      <c r="DW27" s="652">
        <v>3.8</v>
      </c>
      <c r="DX27" s="684"/>
      <c r="DY27" s="684"/>
      <c r="DZ27" s="684"/>
      <c r="EA27" s="684"/>
      <c r="EB27" s="684"/>
      <c r="EC27" s="685"/>
    </row>
    <row r="28" spans="2:133" ht="11.25" customHeight="1" x14ac:dyDescent="0.15">
      <c r="B28" s="644" t="s">
        <v>307</v>
      </c>
      <c r="C28" s="645"/>
      <c r="D28" s="645"/>
      <c r="E28" s="645"/>
      <c r="F28" s="645"/>
      <c r="G28" s="645"/>
      <c r="H28" s="645"/>
      <c r="I28" s="645"/>
      <c r="J28" s="645"/>
      <c r="K28" s="645"/>
      <c r="L28" s="645"/>
      <c r="M28" s="645"/>
      <c r="N28" s="645"/>
      <c r="O28" s="645"/>
      <c r="P28" s="645"/>
      <c r="Q28" s="646"/>
      <c r="R28" s="647">
        <v>9986</v>
      </c>
      <c r="S28" s="648"/>
      <c r="T28" s="648"/>
      <c r="U28" s="648"/>
      <c r="V28" s="648"/>
      <c r="W28" s="648"/>
      <c r="X28" s="648"/>
      <c r="Y28" s="649"/>
      <c r="Z28" s="650">
        <v>0</v>
      </c>
      <c r="AA28" s="650"/>
      <c r="AB28" s="650"/>
      <c r="AC28" s="650"/>
      <c r="AD28" s="651" t="s">
        <v>234</v>
      </c>
      <c r="AE28" s="651"/>
      <c r="AF28" s="651"/>
      <c r="AG28" s="651"/>
      <c r="AH28" s="651"/>
      <c r="AI28" s="651"/>
      <c r="AJ28" s="651"/>
      <c r="AK28" s="651"/>
      <c r="AL28" s="652" t="s">
        <v>234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308</v>
      </c>
      <c r="CE28" s="663"/>
      <c r="CF28" s="663"/>
      <c r="CG28" s="663"/>
      <c r="CH28" s="663"/>
      <c r="CI28" s="663"/>
      <c r="CJ28" s="663"/>
      <c r="CK28" s="663"/>
      <c r="CL28" s="663"/>
      <c r="CM28" s="663"/>
      <c r="CN28" s="663"/>
      <c r="CO28" s="663"/>
      <c r="CP28" s="663"/>
      <c r="CQ28" s="664"/>
      <c r="CR28" s="647">
        <v>381293</v>
      </c>
      <c r="CS28" s="648"/>
      <c r="CT28" s="648"/>
      <c r="CU28" s="648"/>
      <c r="CV28" s="648"/>
      <c r="CW28" s="648"/>
      <c r="CX28" s="648"/>
      <c r="CY28" s="649"/>
      <c r="CZ28" s="652">
        <v>1.1000000000000001</v>
      </c>
      <c r="DA28" s="684"/>
      <c r="DB28" s="684"/>
      <c r="DC28" s="686"/>
      <c r="DD28" s="656">
        <v>258086</v>
      </c>
      <c r="DE28" s="648"/>
      <c r="DF28" s="648"/>
      <c r="DG28" s="648"/>
      <c r="DH28" s="648"/>
      <c r="DI28" s="648"/>
      <c r="DJ28" s="648"/>
      <c r="DK28" s="649"/>
      <c r="DL28" s="656">
        <v>258086</v>
      </c>
      <c r="DM28" s="648"/>
      <c r="DN28" s="648"/>
      <c r="DO28" s="648"/>
      <c r="DP28" s="648"/>
      <c r="DQ28" s="648"/>
      <c r="DR28" s="648"/>
      <c r="DS28" s="648"/>
      <c r="DT28" s="648"/>
      <c r="DU28" s="648"/>
      <c r="DV28" s="649"/>
      <c r="DW28" s="652">
        <v>7.3</v>
      </c>
      <c r="DX28" s="684"/>
      <c r="DY28" s="684"/>
      <c r="DZ28" s="684"/>
      <c r="EA28" s="684"/>
      <c r="EB28" s="684"/>
      <c r="EC28" s="685"/>
    </row>
    <row r="29" spans="2:133" ht="11.25" customHeight="1" x14ac:dyDescent="0.15">
      <c r="B29" s="644" t="s">
        <v>309</v>
      </c>
      <c r="C29" s="645"/>
      <c r="D29" s="645"/>
      <c r="E29" s="645"/>
      <c r="F29" s="645"/>
      <c r="G29" s="645"/>
      <c r="H29" s="645"/>
      <c r="I29" s="645"/>
      <c r="J29" s="645"/>
      <c r="K29" s="645"/>
      <c r="L29" s="645"/>
      <c r="M29" s="645"/>
      <c r="N29" s="645"/>
      <c r="O29" s="645"/>
      <c r="P29" s="645"/>
      <c r="Q29" s="646"/>
      <c r="R29" s="647">
        <v>184008</v>
      </c>
      <c r="S29" s="648"/>
      <c r="T29" s="648"/>
      <c r="U29" s="648"/>
      <c r="V29" s="648"/>
      <c r="W29" s="648"/>
      <c r="X29" s="648"/>
      <c r="Y29" s="649"/>
      <c r="Z29" s="650">
        <v>0.5</v>
      </c>
      <c r="AA29" s="650"/>
      <c r="AB29" s="650"/>
      <c r="AC29" s="650"/>
      <c r="AD29" s="651">
        <v>1096</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310</v>
      </c>
      <c r="CE29" s="694"/>
      <c r="CF29" s="662" t="s">
        <v>311</v>
      </c>
      <c r="CG29" s="663"/>
      <c r="CH29" s="663"/>
      <c r="CI29" s="663"/>
      <c r="CJ29" s="663"/>
      <c r="CK29" s="663"/>
      <c r="CL29" s="663"/>
      <c r="CM29" s="663"/>
      <c r="CN29" s="663"/>
      <c r="CO29" s="663"/>
      <c r="CP29" s="663"/>
      <c r="CQ29" s="664"/>
      <c r="CR29" s="647">
        <v>381293</v>
      </c>
      <c r="CS29" s="672"/>
      <c r="CT29" s="672"/>
      <c r="CU29" s="672"/>
      <c r="CV29" s="672"/>
      <c r="CW29" s="672"/>
      <c r="CX29" s="672"/>
      <c r="CY29" s="673"/>
      <c r="CZ29" s="652">
        <v>1.1000000000000001</v>
      </c>
      <c r="DA29" s="684"/>
      <c r="DB29" s="684"/>
      <c r="DC29" s="686"/>
      <c r="DD29" s="656">
        <v>258086</v>
      </c>
      <c r="DE29" s="672"/>
      <c r="DF29" s="672"/>
      <c r="DG29" s="672"/>
      <c r="DH29" s="672"/>
      <c r="DI29" s="672"/>
      <c r="DJ29" s="672"/>
      <c r="DK29" s="673"/>
      <c r="DL29" s="656">
        <v>258086</v>
      </c>
      <c r="DM29" s="672"/>
      <c r="DN29" s="672"/>
      <c r="DO29" s="672"/>
      <c r="DP29" s="672"/>
      <c r="DQ29" s="672"/>
      <c r="DR29" s="672"/>
      <c r="DS29" s="672"/>
      <c r="DT29" s="672"/>
      <c r="DU29" s="672"/>
      <c r="DV29" s="673"/>
      <c r="DW29" s="652">
        <v>7.3</v>
      </c>
      <c r="DX29" s="684"/>
      <c r="DY29" s="684"/>
      <c r="DZ29" s="684"/>
      <c r="EA29" s="684"/>
      <c r="EB29" s="684"/>
      <c r="EC29" s="685"/>
    </row>
    <row r="30" spans="2:133" ht="11.25" customHeight="1" x14ac:dyDescent="0.15">
      <c r="B30" s="644" t="s">
        <v>312</v>
      </c>
      <c r="C30" s="645"/>
      <c r="D30" s="645"/>
      <c r="E30" s="645"/>
      <c r="F30" s="645"/>
      <c r="G30" s="645"/>
      <c r="H30" s="645"/>
      <c r="I30" s="645"/>
      <c r="J30" s="645"/>
      <c r="K30" s="645"/>
      <c r="L30" s="645"/>
      <c r="M30" s="645"/>
      <c r="N30" s="645"/>
      <c r="O30" s="645"/>
      <c r="P30" s="645"/>
      <c r="Q30" s="646"/>
      <c r="R30" s="647">
        <v>6043</v>
      </c>
      <c r="S30" s="648"/>
      <c r="T30" s="648"/>
      <c r="U30" s="648"/>
      <c r="V30" s="648"/>
      <c r="W30" s="648"/>
      <c r="X30" s="648"/>
      <c r="Y30" s="649"/>
      <c r="Z30" s="650">
        <v>0</v>
      </c>
      <c r="AA30" s="650"/>
      <c r="AB30" s="650"/>
      <c r="AC30" s="650"/>
      <c r="AD30" s="651" t="s">
        <v>234</v>
      </c>
      <c r="AE30" s="651"/>
      <c r="AF30" s="651"/>
      <c r="AG30" s="651"/>
      <c r="AH30" s="651"/>
      <c r="AI30" s="651"/>
      <c r="AJ30" s="651"/>
      <c r="AK30" s="651"/>
      <c r="AL30" s="652" t="s">
        <v>234</v>
      </c>
      <c r="AM30" s="653"/>
      <c r="AN30" s="653"/>
      <c r="AO30" s="654"/>
      <c r="AP30" s="626" t="s">
        <v>228</v>
      </c>
      <c r="AQ30" s="627"/>
      <c r="AR30" s="627"/>
      <c r="AS30" s="627"/>
      <c r="AT30" s="627"/>
      <c r="AU30" s="627"/>
      <c r="AV30" s="627"/>
      <c r="AW30" s="627"/>
      <c r="AX30" s="627"/>
      <c r="AY30" s="627"/>
      <c r="AZ30" s="627"/>
      <c r="BA30" s="627"/>
      <c r="BB30" s="627"/>
      <c r="BC30" s="627"/>
      <c r="BD30" s="627"/>
      <c r="BE30" s="627"/>
      <c r="BF30" s="628"/>
      <c r="BG30" s="626" t="s">
        <v>313</v>
      </c>
      <c r="BH30" s="691"/>
      <c r="BI30" s="691"/>
      <c r="BJ30" s="691"/>
      <c r="BK30" s="691"/>
      <c r="BL30" s="691"/>
      <c r="BM30" s="691"/>
      <c r="BN30" s="691"/>
      <c r="BO30" s="691"/>
      <c r="BP30" s="691"/>
      <c r="BQ30" s="692"/>
      <c r="BR30" s="626" t="s">
        <v>314</v>
      </c>
      <c r="BS30" s="691"/>
      <c r="BT30" s="691"/>
      <c r="BU30" s="691"/>
      <c r="BV30" s="691"/>
      <c r="BW30" s="691"/>
      <c r="BX30" s="691"/>
      <c r="BY30" s="691"/>
      <c r="BZ30" s="691"/>
      <c r="CA30" s="691"/>
      <c r="CB30" s="692"/>
      <c r="CD30" s="695"/>
      <c r="CE30" s="696"/>
      <c r="CF30" s="662" t="s">
        <v>315</v>
      </c>
      <c r="CG30" s="663"/>
      <c r="CH30" s="663"/>
      <c r="CI30" s="663"/>
      <c r="CJ30" s="663"/>
      <c r="CK30" s="663"/>
      <c r="CL30" s="663"/>
      <c r="CM30" s="663"/>
      <c r="CN30" s="663"/>
      <c r="CO30" s="663"/>
      <c r="CP30" s="663"/>
      <c r="CQ30" s="664"/>
      <c r="CR30" s="647">
        <v>356482</v>
      </c>
      <c r="CS30" s="648"/>
      <c r="CT30" s="648"/>
      <c r="CU30" s="648"/>
      <c r="CV30" s="648"/>
      <c r="CW30" s="648"/>
      <c r="CX30" s="648"/>
      <c r="CY30" s="649"/>
      <c r="CZ30" s="652">
        <v>1.1000000000000001</v>
      </c>
      <c r="DA30" s="684"/>
      <c r="DB30" s="684"/>
      <c r="DC30" s="686"/>
      <c r="DD30" s="656">
        <v>233275</v>
      </c>
      <c r="DE30" s="648"/>
      <c r="DF30" s="648"/>
      <c r="DG30" s="648"/>
      <c r="DH30" s="648"/>
      <c r="DI30" s="648"/>
      <c r="DJ30" s="648"/>
      <c r="DK30" s="649"/>
      <c r="DL30" s="656">
        <v>233275</v>
      </c>
      <c r="DM30" s="648"/>
      <c r="DN30" s="648"/>
      <c r="DO30" s="648"/>
      <c r="DP30" s="648"/>
      <c r="DQ30" s="648"/>
      <c r="DR30" s="648"/>
      <c r="DS30" s="648"/>
      <c r="DT30" s="648"/>
      <c r="DU30" s="648"/>
      <c r="DV30" s="649"/>
      <c r="DW30" s="652">
        <v>6.6</v>
      </c>
      <c r="DX30" s="684"/>
      <c r="DY30" s="684"/>
      <c r="DZ30" s="684"/>
      <c r="EA30" s="684"/>
      <c r="EB30" s="684"/>
      <c r="EC30" s="685"/>
    </row>
    <row r="31" spans="2:133" ht="11.25" customHeight="1" x14ac:dyDescent="0.15">
      <c r="B31" s="644" t="s">
        <v>316</v>
      </c>
      <c r="C31" s="645"/>
      <c r="D31" s="645"/>
      <c r="E31" s="645"/>
      <c r="F31" s="645"/>
      <c r="G31" s="645"/>
      <c r="H31" s="645"/>
      <c r="I31" s="645"/>
      <c r="J31" s="645"/>
      <c r="K31" s="645"/>
      <c r="L31" s="645"/>
      <c r="M31" s="645"/>
      <c r="N31" s="645"/>
      <c r="O31" s="645"/>
      <c r="P31" s="645"/>
      <c r="Q31" s="646"/>
      <c r="R31" s="647">
        <v>4864739</v>
      </c>
      <c r="S31" s="648"/>
      <c r="T31" s="648"/>
      <c r="U31" s="648"/>
      <c r="V31" s="648"/>
      <c r="W31" s="648"/>
      <c r="X31" s="648"/>
      <c r="Y31" s="649"/>
      <c r="Z31" s="650">
        <v>13.6</v>
      </c>
      <c r="AA31" s="650"/>
      <c r="AB31" s="650"/>
      <c r="AC31" s="650"/>
      <c r="AD31" s="651" t="s">
        <v>234</v>
      </c>
      <c r="AE31" s="651"/>
      <c r="AF31" s="651"/>
      <c r="AG31" s="651"/>
      <c r="AH31" s="651"/>
      <c r="AI31" s="651"/>
      <c r="AJ31" s="651"/>
      <c r="AK31" s="651"/>
      <c r="AL31" s="652" t="s">
        <v>234</v>
      </c>
      <c r="AM31" s="653"/>
      <c r="AN31" s="653"/>
      <c r="AO31" s="654"/>
      <c r="AP31" s="704" t="s">
        <v>317</v>
      </c>
      <c r="AQ31" s="705"/>
      <c r="AR31" s="705"/>
      <c r="AS31" s="705"/>
      <c r="AT31" s="710" t="s">
        <v>318</v>
      </c>
      <c r="AU31" s="231"/>
      <c r="AV31" s="231"/>
      <c r="AW31" s="231"/>
      <c r="AX31" s="633" t="s">
        <v>191</v>
      </c>
      <c r="AY31" s="634"/>
      <c r="AZ31" s="634"/>
      <c r="BA31" s="634"/>
      <c r="BB31" s="634"/>
      <c r="BC31" s="634"/>
      <c r="BD31" s="634"/>
      <c r="BE31" s="634"/>
      <c r="BF31" s="635"/>
      <c r="BG31" s="703">
        <v>99.7</v>
      </c>
      <c r="BH31" s="699"/>
      <c r="BI31" s="699"/>
      <c r="BJ31" s="699"/>
      <c r="BK31" s="699"/>
      <c r="BL31" s="699"/>
      <c r="BM31" s="642">
        <v>99.1</v>
      </c>
      <c r="BN31" s="699"/>
      <c r="BO31" s="699"/>
      <c r="BP31" s="699"/>
      <c r="BQ31" s="700"/>
      <c r="BR31" s="703">
        <v>99.8</v>
      </c>
      <c r="BS31" s="699"/>
      <c r="BT31" s="699"/>
      <c r="BU31" s="699"/>
      <c r="BV31" s="699"/>
      <c r="BW31" s="699"/>
      <c r="BX31" s="642">
        <v>99.4</v>
      </c>
      <c r="BY31" s="699"/>
      <c r="BZ31" s="699"/>
      <c r="CA31" s="699"/>
      <c r="CB31" s="700"/>
      <c r="CD31" s="695"/>
      <c r="CE31" s="696"/>
      <c r="CF31" s="662" t="s">
        <v>319</v>
      </c>
      <c r="CG31" s="663"/>
      <c r="CH31" s="663"/>
      <c r="CI31" s="663"/>
      <c r="CJ31" s="663"/>
      <c r="CK31" s="663"/>
      <c r="CL31" s="663"/>
      <c r="CM31" s="663"/>
      <c r="CN31" s="663"/>
      <c r="CO31" s="663"/>
      <c r="CP31" s="663"/>
      <c r="CQ31" s="664"/>
      <c r="CR31" s="647">
        <v>24811</v>
      </c>
      <c r="CS31" s="672"/>
      <c r="CT31" s="672"/>
      <c r="CU31" s="672"/>
      <c r="CV31" s="672"/>
      <c r="CW31" s="672"/>
      <c r="CX31" s="672"/>
      <c r="CY31" s="673"/>
      <c r="CZ31" s="652">
        <v>0.1</v>
      </c>
      <c r="DA31" s="684"/>
      <c r="DB31" s="684"/>
      <c r="DC31" s="686"/>
      <c r="DD31" s="656">
        <v>24811</v>
      </c>
      <c r="DE31" s="672"/>
      <c r="DF31" s="672"/>
      <c r="DG31" s="672"/>
      <c r="DH31" s="672"/>
      <c r="DI31" s="672"/>
      <c r="DJ31" s="672"/>
      <c r="DK31" s="673"/>
      <c r="DL31" s="656">
        <v>24811</v>
      </c>
      <c r="DM31" s="672"/>
      <c r="DN31" s="672"/>
      <c r="DO31" s="672"/>
      <c r="DP31" s="672"/>
      <c r="DQ31" s="672"/>
      <c r="DR31" s="672"/>
      <c r="DS31" s="672"/>
      <c r="DT31" s="672"/>
      <c r="DU31" s="672"/>
      <c r="DV31" s="673"/>
      <c r="DW31" s="652">
        <v>0.7</v>
      </c>
      <c r="DX31" s="684"/>
      <c r="DY31" s="684"/>
      <c r="DZ31" s="684"/>
      <c r="EA31" s="684"/>
      <c r="EB31" s="684"/>
      <c r="EC31" s="685"/>
    </row>
    <row r="32" spans="2:133" ht="11.25" customHeight="1" x14ac:dyDescent="0.15">
      <c r="B32" s="714" t="s">
        <v>320</v>
      </c>
      <c r="C32" s="715"/>
      <c r="D32" s="715"/>
      <c r="E32" s="715"/>
      <c r="F32" s="715"/>
      <c r="G32" s="715"/>
      <c r="H32" s="715"/>
      <c r="I32" s="715"/>
      <c r="J32" s="715"/>
      <c r="K32" s="715"/>
      <c r="L32" s="715"/>
      <c r="M32" s="715"/>
      <c r="N32" s="715"/>
      <c r="O32" s="715"/>
      <c r="P32" s="715"/>
      <c r="Q32" s="716"/>
      <c r="R32" s="647" t="s">
        <v>128</v>
      </c>
      <c r="S32" s="648"/>
      <c r="T32" s="648"/>
      <c r="U32" s="648"/>
      <c r="V32" s="648"/>
      <c r="W32" s="648"/>
      <c r="X32" s="648"/>
      <c r="Y32" s="649"/>
      <c r="Z32" s="650" t="s">
        <v>128</v>
      </c>
      <c r="AA32" s="650"/>
      <c r="AB32" s="650"/>
      <c r="AC32" s="650"/>
      <c r="AD32" s="651" t="s">
        <v>234</v>
      </c>
      <c r="AE32" s="651"/>
      <c r="AF32" s="651"/>
      <c r="AG32" s="651"/>
      <c r="AH32" s="651"/>
      <c r="AI32" s="651"/>
      <c r="AJ32" s="651"/>
      <c r="AK32" s="651"/>
      <c r="AL32" s="652" t="s">
        <v>128</v>
      </c>
      <c r="AM32" s="653"/>
      <c r="AN32" s="653"/>
      <c r="AO32" s="654"/>
      <c r="AP32" s="706"/>
      <c r="AQ32" s="707"/>
      <c r="AR32" s="707"/>
      <c r="AS32" s="707"/>
      <c r="AT32" s="711"/>
      <c r="AU32" s="230" t="s">
        <v>321</v>
      </c>
      <c r="AV32" s="230"/>
      <c r="AW32" s="230"/>
      <c r="AX32" s="644" t="s">
        <v>322</v>
      </c>
      <c r="AY32" s="645"/>
      <c r="AZ32" s="645"/>
      <c r="BA32" s="645"/>
      <c r="BB32" s="645"/>
      <c r="BC32" s="645"/>
      <c r="BD32" s="645"/>
      <c r="BE32" s="645"/>
      <c r="BF32" s="646"/>
      <c r="BG32" s="713">
        <v>99</v>
      </c>
      <c r="BH32" s="672"/>
      <c r="BI32" s="672"/>
      <c r="BJ32" s="672"/>
      <c r="BK32" s="672"/>
      <c r="BL32" s="672"/>
      <c r="BM32" s="653">
        <v>98</v>
      </c>
      <c r="BN32" s="701"/>
      <c r="BO32" s="701"/>
      <c r="BP32" s="701"/>
      <c r="BQ32" s="702"/>
      <c r="BR32" s="713">
        <v>99.6</v>
      </c>
      <c r="BS32" s="672"/>
      <c r="BT32" s="672"/>
      <c r="BU32" s="672"/>
      <c r="BV32" s="672"/>
      <c r="BW32" s="672"/>
      <c r="BX32" s="653">
        <v>98.5</v>
      </c>
      <c r="BY32" s="701"/>
      <c r="BZ32" s="701"/>
      <c r="CA32" s="701"/>
      <c r="CB32" s="702"/>
      <c r="CD32" s="697"/>
      <c r="CE32" s="698"/>
      <c r="CF32" s="662" t="s">
        <v>323</v>
      </c>
      <c r="CG32" s="663"/>
      <c r="CH32" s="663"/>
      <c r="CI32" s="663"/>
      <c r="CJ32" s="663"/>
      <c r="CK32" s="663"/>
      <c r="CL32" s="663"/>
      <c r="CM32" s="663"/>
      <c r="CN32" s="663"/>
      <c r="CO32" s="663"/>
      <c r="CP32" s="663"/>
      <c r="CQ32" s="664"/>
      <c r="CR32" s="647" t="s">
        <v>234</v>
      </c>
      <c r="CS32" s="648"/>
      <c r="CT32" s="648"/>
      <c r="CU32" s="648"/>
      <c r="CV32" s="648"/>
      <c r="CW32" s="648"/>
      <c r="CX32" s="648"/>
      <c r="CY32" s="649"/>
      <c r="CZ32" s="652" t="s">
        <v>234</v>
      </c>
      <c r="DA32" s="684"/>
      <c r="DB32" s="684"/>
      <c r="DC32" s="686"/>
      <c r="DD32" s="656" t="s">
        <v>128</v>
      </c>
      <c r="DE32" s="648"/>
      <c r="DF32" s="648"/>
      <c r="DG32" s="648"/>
      <c r="DH32" s="648"/>
      <c r="DI32" s="648"/>
      <c r="DJ32" s="648"/>
      <c r="DK32" s="649"/>
      <c r="DL32" s="656" t="s">
        <v>128</v>
      </c>
      <c r="DM32" s="648"/>
      <c r="DN32" s="648"/>
      <c r="DO32" s="648"/>
      <c r="DP32" s="648"/>
      <c r="DQ32" s="648"/>
      <c r="DR32" s="648"/>
      <c r="DS32" s="648"/>
      <c r="DT32" s="648"/>
      <c r="DU32" s="648"/>
      <c r="DV32" s="649"/>
      <c r="DW32" s="652" t="s">
        <v>128</v>
      </c>
      <c r="DX32" s="684"/>
      <c r="DY32" s="684"/>
      <c r="DZ32" s="684"/>
      <c r="EA32" s="684"/>
      <c r="EB32" s="684"/>
      <c r="EC32" s="685"/>
    </row>
    <row r="33" spans="2:133" ht="11.25" customHeight="1" x14ac:dyDescent="0.15">
      <c r="B33" s="644" t="s">
        <v>324</v>
      </c>
      <c r="C33" s="645"/>
      <c r="D33" s="645"/>
      <c r="E33" s="645"/>
      <c r="F33" s="645"/>
      <c r="G33" s="645"/>
      <c r="H33" s="645"/>
      <c r="I33" s="645"/>
      <c r="J33" s="645"/>
      <c r="K33" s="645"/>
      <c r="L33" s="645"/>
      <c r="M33" s="645"/>
      <c r="N33" s="645"/>
      <c r="O33" s="645"/>
      <c r="P33" s="645"/>
      <c r="Q33" s="646"/>
      <c r="R33" s="647">
        <v>786341</v>
      </c>
      <c r="S33" s="648"/>
      <c r="T33" s="648"/>
      <c r="U33" s="648"/>
      <c r="V33" s="648"/>
      <c r="W33" s="648"/>
      <c r="X33" s="648"/>
      <c r="Y33" s="649"/>
      <c r="Z33" s="650">
        <v>2.2000000000000002</v>
      </c>
      <c r="AA33" s="650"/>
      <c r="AB33" s="650"/>
      <c r="AC33" s="650"/>
      <c r="AD33" s="651" t="s">
        <v>234</v>
      </c>
      <c r="AE33" s="651"/>
      <c r="AF33" s="651"/>
      <c r="AG33" s="651"/>
      <c r="AH33" s="651"/>
      <c r="AI33" s="651"/>
      <c r="AJ33" s="651"/>
      <c r="AK33" s="651"/>
      <c r="AL33" s="652" t="s">
        <v>234</v>
      </c>
      <c r="AM33" s="653"/>
      <c r="AN33" s="653"/>
      <c r="AO33" s="654"/>
      <c r="AP33" s="708"/>
      <c r="AQ33" s="709"/>
      <c r="AR33" s="709"/>
      <c r="AS33" s="709"/>
      <c r="AT33" s="712"/>
      <c r="AU33" s="232"/>
      <c r="AV33" s="232"/>
      <c r="AW33" s="232"/>
      <c r="AX33" s="688" t="s">
        <v>325</v>
      </c>
      <c r="AY33" s="689"/>
      <c r="AZ33" s="689"/>
      <c r="BA33" s="689"/>
      <c r="BB33" s="689"/>
      <c r="BC33" s="689"/>
      <c r="BD33" s="689"/>
      <c r="BE33" s="689"/>
      <c r="BF33" s="690"/>
      <c r="BG33" s="717">
        <v>99.8</v>
      </c>
      <c r="BH33" s="718"/>
      <c r="BI33" s="718"/>
      <c r="BJ33" s="718"/>
      <c r="BK33" s="718"/>
      <c r="BL33" s="718"/>
      <c r="BM33" s="719">
        <v>99.3</v>
      </c>
      <c r="BN33" s="718"/>
      <c r="BO33" s="718"/>
      <c r="BP33" s="718"/>
      <c r="BQ33" s="720"/>
      <c r="BR33" s="717">
        <v>99.9</v>
      </c>
      <c r="BS33" s="718"/>
      <c r="BT33" s="718"/>
      <c r="BU33" s="718"/>
      <c r="BV33" s="718"/>
      <c r="BW33" s="718"/>
      <c r="BX33" s="719">
        <v>99.5</v>
      </c>
      <c r="BY33" s="718"/>
      <c r="BZ33" s="718"/>
      <c r="CA33" s="718"/>
      <c r="CB33" s="720"/>
      <c r="CD33" s="662" t="s">
        <v>326</v>
      </c>
      <c r="CE33" s="663"/>
      <c r="CF33" s="663"/>
      <c r="CG33" s="663"/>
      <c r="CH33" s="663"/>
      <c r="CI33" s="663"/>
      <c r="CJ33" s="663"/>
      <c r="CK33" s="663"/>
      <c r="CL33" s="663"/>
      <c r="CM33" s="663"/>
      <c r="CN33" s="663"/>
      <c r="CO33" s="663"/>
      <c r="CP33" s="663"/>
      <c r="CQ33" s="664"/>
      <c r="CR33" s="647">
        <v>9570459</v>
      </c>
      <c r="CS33" s="672"/>
      <c r="CT33" s="672"/>
      <c r="CU33" s="672"/>
      <c r="CV33" s="672"/>
      <c r="CW33" s="672"/>
      <c r="CX33" s="672"/>
      <c r="CY33" s="673"/>
      <c r="CZ33" s="652">
        <v>28.8</v>
      </c>
      <c r="DA33" s="684"/>
      <c r="DB33" s="684"/>
      <c r="DC33" s="686"/>
      <c r="DD33" s="656">
        <v>3429168</v>
      </c>
      <c r="DE33" s="672"/>
      <c r="DF33" s="672"/>
      <c r="DG33" s="672"/>
      <c r="DH33" s="672"/>
      <c r="DI33" s="672"/>
      <c r="DJ33" s="672"/>
      <c r="DK33" s="673"/>
      <c r="DL33" s="656">
        <v>1512611</v>
      </c>
      <c r="DM33" s="672"/>
      <c r="DN33" s="672"/>
      <c r="DO33" s="672"/>
      <c r="DP33" s="672"/>
      <c r="DQ33" s="672"/>
      <c r="DR33" s="672"/>
      <c r="DS33" s="672"/>
      <c r="DT33" s="672"/>
      <c r="DU33" s="672"/>
      <c r="DV33" s="673"/>
      <c r="DW33" s="652">
        <v>42.6</v>
      </c>
      <c r="DX33" s="684"/>
      <c r="DY33" s="684"/>
      <c r="DZ33" s="684"/>
      <c r="EA33" s="684"/>
      <c r="EB33" s="684"/>
      <c r="EC33" s="685"/>
    </row>
    <row r="34" spans="2:133" ht="11.25" customHeight="1" x14ac:dyDescent="0.15">
      <c r="B34" s="644" t="s">
        <v>327</v>
      </c>
      <c r="C34" s="645"/>
      <c r="D34" s="645"/>
      <c r="E34" s="645"/>
      <c r="F34" s="645"/>
      <c r="G34" s="645"/>
      <c r="H34" s="645"/>
      <c r="I34" s="645"/>
      <c r="J34" s="645"/>
      <c r="K34" s="645"/>
      <c r="L34" s="645"/>
      <c r="M34" s="645"/>
      <c r="N34" s="645"/>
      <c r="O34" s="645"/>
      <c r="P34" s="645"/>
      <c r="Q34" s="646"/>
      <c r="R34" s="647">
        <v>276413</v>
      </c>
      <c r="S34" s="648"/>
      <c r="T34" s="648"/>
      <c r="U34" s="648"/>
      <c r="V34" s="648"/>
      <c r="W34" s="648"/>
      <c r="X34" s="648"/>
      <c r="Y34" s="649"/>
      <c r="Z34" s="650">
        <v>0.8</v>
      </c>
      <c r="AA34" s="650"/>
      <c r="AB34" s="650"/>
      <c r="AC34" s="650"/>
      <c r="AD34" s="651">
        <v>31419</v>
      </c>
      <c r="AE34" s="651"/>
      <c r="AF34" s="651"/>
      <c r="AG34" s="651"/>
      <c r="AH34" s="651"/>
      <c r="AI34" s="651"/>
      <c r="AJ34" s="651"/>
      <c r="AK34" s="651"/>
      <c r="AL34" s="652">
        <v>0.9</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328</v>
      </c>
      <c r="CE34" s="663"/>
      <c r="CF34" s="663"/>
      <c r="CG34" s="663"/>
      <c r="CH34" s="663"/>
      <c r="CI34" s="663"/>
      <c r="CJ34" s="663"/>
      <c r="CK34" s="663"/>
      <c r="CL34" s="663"/>
      <c r="CM34" s="663"/>
      <c r="CN34" s="663"/>
      <c r="CO34" s="663"/>
      <c r="CP34" s="663"/>
      <c r="CQ34" s="664"/>
      <c r="CR34" s="647">
        <v>1869360</v>
      </c>
      <c r="CS34" s="648"/>
      <c r="CT34" s="648"/>
      <c r="CU34" s="648"/>
      <c r="CV34" s="648"/>
      <c r="CW34" s="648"/>
      <c r="CX34" s="648"/>
      <c r="CY34" s="649"/>
      <c r="CZ34" s="652">
        <v>5.6</v>
      </c>
      <c r="DA34" s="684"/>
      <c r="DB34" s="684"/>
      <c r="DC34" s="686"/>
      <c r="DD34" s="656">
        <v>1030411</v>
      </c>
      <c r="DE34" s="648"/>
      <c r="DF34" s="648"/>
      <c r="DG34" s="648"/>
      <c r="DH34" s="648"/>
      <c r="DI34" s="648"/>
      <c r="DJ34" s="648"/>
      <c r="DK34" s="649"/>
      <c r="DL34" s="656">
        <v>622409</v>
      </c>
      <c r="DM34" s="648"/>
      <c r="DN34" s="648"/>
      <c r="DO34" s="648"/>
      <c r="DP34" s="648"/>
      <c r="DQ34" s="648"/>
      <c r="DR34" s="648"/>
      <c r="DS34" s="648"/>
      <c r="DT34" s="648"/>
      <c r="DU34" s="648"/>
      <c r="DV34" s="649"/>
      <c r="DW34" s="652">
        <v>17.5</v>
      </c>
      <c r="DX34" s="684"/>
      <c r="DY34" s="684"/>
      <c r="DZ34" s="684"/>
      <c r="EA34" s="684"/>
      <c r="EB34" s="684"/>
      <c r="EC34" s="685"/>
    </row>
    <row r="35" spans="2:133" ht="11.25" customHeight="1" x14ac:dyDescent="0.15">
      <c r="B35" s="644" t="s">
        <v>329</v>
      </c>
      <c r="C35" s="645"/>
      <c r="D35" s="645"/>
      <c r="E35" s="645"/>
      <c r="F35" s="645"/>
      <c r="G35" s="645"/>
      <c r="H35" s="645"/>
      <c r="I35" s="645"/>
      <c r="J35" s="645"/>
      <c r="K35" s="645"/>
      <c r="L35" s="645"/>
      <c r="M35" s="645"/>
      <c r="N35" s="645"/>
      <c r="O35" s="645"/>
      <c r="P35" s="645"/>
      <c r="Q35" s="646"/>
      <c r="R35" s="647">
        <v>25973</v>
      </c>
      <c r="S35" s="648"/>
      <c r="T35" s="648"/>
      <c r="U35" s="648"/>
      <c r="V35" s="648"/>
      <c r="W35" s="648"/>
      <c r="X35" s="648"/>
      <c r="Y35" s="649"/>
      <c r="Z35" s="650">
        <v>0.1</v>
      </c>
      <c r="AA35" s="650"/>
      <c r="AB35" s="650"/>
      <c r="AC35" s="650"/>
      <c r="AD35" s="651" t="s">
        <v>234</v>
      </c>
      <c r="AE35" s="651"/>
      <c r="AF35" s="651"/>
      <c r="AG35" s="651"/>
      <c r="AH35" s="651"/>
      <c r="AI35" s="651"/>
      <c r="AJ35" s="651"/>
      <c r="AK35" s="651"/>
      <c r="AL35" s="652" t="s">
        <v>128</v>
      </c>
      <c r="AM35" s="653"/>
      <c r="AN35" s="653"/>
      <c r="AO35" s="654"/>
      <c r="AP35" s="235"/>
      <c r="AQ35" s="626" t="s">
        <v>330</v>
      </c>
      <c r="AR35" s="627"/>
      <c r="AS35" s="627"/>
      <c r="AT35" s="627"/>
      <c r="AU35" s="627"/>
      <c r="AV35" s="627"/>
      <c r="AW35" s="627"/>
      <c r="AX35" s="627"/>
      <c r="AY35" s="627"/>
      <c r="AZ35" s="627"/>
      <c r="BA35" s="627"/>
      <c r="BB35" s="627"/>
      <c r="BC35" s="627"/>
      <c r="BD35" s="627"/>
      <c r="BE35" s="627"/>
      <c r="BF35" s="628"/>
      <c r="BG35" s="626" t="s">
        <v>331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332</v>
      </c>
      <c r="CE35" s="663"/>
      <c r="CF35" s="663"/>
      <c r="CG35" s="663"/>
      <c r="CH35" s="663"/>
      <c r="CI35" s="663"/>
      <c r="CJ35" s="663"/>
      <c r="CK35" s="663"/>
      <c r="CL35" s="663"/>
      <c r="CM35" s="663"/>
      <c r="CN35" s="663"/>
      <c r="CO35" s="663"/>
      <c r="CP35" s="663"/>
      <c r="CQ35" s="664"/>
      <c r="CR35" s="647">
        <v>220442</v>
      </c>
      <c r="CS35" s="672"/>
      <c r="CT35" s="672"/>
      <c r="CU35" s="672"/>
      <c r="CV35" s="672"/>
      <c r="CW35" s="672"/>
      <c r="CX35" s="672"/>
      <c r="CY35" s="673"/>
      <c r="CZ35" s="652">
        <v>0.7</v>
      </c>
      <c r="DA35" s="684"/>
      <c r="DB35" s="684"/>
      <c r="DC35" s="686"/>
      <c r="DD35" s="656">
        <v>109840</v>
      </c>
      <c r="DE35" s="672"/>
      <c r="DF35" s="672"/>
      <c r="DG35" s="672"/>
      <c r="DH35" s="672"/>
      <c r="DI35" s="672"/>
      <c r="DJ35" s="672"/>
      <c r="DK35" s="673"/>
      <c r="DL35" s="656">
        <v>109119</v>
      </c>
      <c r="DM35" s="672"/>
      <c r="DN35" s="672"/>
      <c r="DO35" s="672"/>
      <c r="DP35" s="672"/>
      <c r="DQ35" s="672"/>
      <c r="DR35" s="672"/>
      <c r="DS35" s="672"/>
      <c r="DT35" s="672"/>
      <c r="DU35" s="672"/>
      <c r="DV35" s="673"/>
      <c r="DW35" s="652">
        <v>3.1</v>
      </c>
      <c r="DX35" s="684"/>
      <c r="DY35" s="684"/>
      <c r="DZ35" s="684"/>
      <c r="EA35" s="684"/>
      <c r="EB35" s="684"/>
      <c r="EC35" s="685"/>
    </row>
    <row r="36" spans="2:133" ht="11.25" customHeight="1" x14ac:dyDescent="0.15">
      <c r="B36" s="644" t="s">
        <v>333</v>
      </c>
      <c r="C36" s="645"/>
      <c r="D36" s="645"/>
      <c r="E36" s="645"/>
      <c r="F36" s="645"/>
      <c r="G36" s="645"/>
      <c r="H36" s="645"/>
      <c r="I36" s="645"/>
      <c r="J36" s="645"/>
      <c r="K36" s="645"/>
      <c r="L36" s="645"/>
      <c r="M36" s="645"/>
      <c r="N36" s="645"/>
      <c r="O36" s="645"/>
      <c r="P36" s="645"/>
      <c r="Q36" s="646"/>
      <c r="R36" s="647">
        <v>19261194</v>
      </c>
      <c r="S36" s="648"/>
      <c r="T36" s="648"/>
      <c r="U36" s="648"/>
      <c r="V36" s="648"/>
      <c r="W36" s="648"/>
      <c r="X36" s="648"/>
      <c r="Y36" s="649"/>
      <c r="Z36" s="650">
        <v>53.7</v>
      </c>
      <c r="AA36" s="650"/>
      <c r="AB36" s="650"/>
      <c r="AC36" s="650"/>
      <c r="AD36" s="651" t="s">
        <v>128</v>
      </c>
      <c r="AE36" s="651"/>
      <c r="AF36" s="651"/>
      <c r="AG36" s="651"/>
      <c r="AH36" s="651"/>
      <c r="AI36" s="651"/>
      <c r="AJ36" s="651"/>
      <c r="AK36" s="651"/>
      <c r="AL36" s="652" t="s">
        <v>128</v>
      </c>
      <c r="AM36" s="653"/>
      <c r="AN36" s="653"/>
      <c r="AO36" s="654"/>
      <c r="AP36" s="235"/>
      <c r="AQ36" s="721" t="s">
        <v>334</v>
      </c>
      <c r="AR36" s="722"/>
      <c r="AS36" s="722"/>
      <c r="AT36" s="722"/>
      <c r="AU36" s="722"/>
      <c r="AV36" s="722"/>
      <c r="AW36" s="722"/>
      <c r="AX36" s="722"/>
      <c r="AY36" s="723"/>
      <c r="AZ36" s="636">
        <v>1254137</v>
      </c>
      <c r="BA36" s="637"/>
      <c r="BB36" s="637"/>
      <c r="BC36" s="637"/>
      <c r="BD36" s="637"/>
      <c r="BE36" s="637"/>
      <c r="BF36" s="724"/>
      <c r="BG36" s="658" t="s">
        <v>335</v>
      </c>
      <c r="BH36" s="659"/>
      <c r="BI36" s="659"/>
      <c r="BJ36" s="659"/>
      <c r="BK36" s="659"/>
      <c r="BL36" s="659"/>
      <c r="BM36" s="659"/>
      <c r="BN36" s="659"/>
      <c r="BO36" s="659"/>
      <c r="BP36" s="659"/>
      <c r="BQ36" s="659"/>
      <c r="BR36" s="659"/>
      <c r="BS36" s="659"/>
      <c r="BT36" s="659"/>
      <c r="BU36" s="660"/>
      <c r="BV36" s="636">
        <v>21351</v>
      </c>
      <c r="BW36" s="637"/>
      <c r="BX36" s="637"/>
      <c r="BY36" s="637"/>
      <c r="BZ36" s="637"/>
      <c r="CA36" s="637"/>
      <c r="CB36" s="724"/>
      <c r="CD36" s="662" t="s">
        <v>336</v>
      </c>
      <c r="CE36" s="663"/>
      <c r="CF36" s="663"/>
      <c r="CG36" s="663"/>
      <c r="CH36" s="663"/>
      <c r="CI36" s="663"/>
      <c r="CJ36" s="663"/>
      <c r="CK36" s="663"/>
      <c r="CL36" s="663"/>
      <c r="CM36" s="663"/>
      <c r="CN36" s="663"/>
      <c r="CO36" s="663"/>
      <c r="CP36" s="663"/>
      <c r="CQ36" s="664"/>
      <c r="CR36" s="647">
        <v>4993794</v>
      </c>
      <c r="CS36" s="648"/>
      <c r="CT36" s="648"/>
      <c r="CU36" s="648"/>
      <c r="CV36" s="648"/>
      <c r="CW36" s="648"/>
      <c r="CX36" s="648"/>
      <c r="CY36" s="649"/>
      <c r="CZ36" s="652">
        <v>15</v>
      </c>
      <c r="DA36" s="684"/>
      <c r="DB36" s="684"/>
      <c r="DC36" s="686"/>
      <c r="DD36" s="656">
        <v>1552119</v>
      </c>
      <c r="DE36" s="648"/>
      <c r="DF36" s="648"/>
      <c r="DG36" s="648"/>
      <c r="DH36" s="648"/>
      <c r="DI36" s="648"/>
      <c r="DJ36" s="648"/>
      <c r="DK36" s="649"/>
      <c r="DL36" s="656">
        <v>432716</v>
      </c>
      <c r="DM36" s="648"/>
      <c r="DN36" s="648"/>
      <c r="DO36" s="648"/>
      <c r="DP36" s="648"/>
      <c r="DQ36" s="648"/>
      <c r="DR36" s="648"/>
      <c r="DS36" s="648"/>
      <c r="DT36" s="648"/>
      <c r="DU36" s="648"/>
      <c r="DV36" s="649"/>
      <c r="DW36" s="652">
        <v>12.2</v>
      </c>
      <c r="DX36" s="684"/>
      <c r="DY36" s="684"/>
      <c r="DZ36" s="684"/>
      <c r="EA36" s="684"/>
      <c r="EB36" s="684"/>
      <c r="EC36" s="685"/>
    </row>
    <row r="37" spans="2:133" ht="11.25" customHeight="1" x14ac:dyDescent="0.15">
      <c r="B37" s="644" t="s">
        <v>337</v>
      </c>
      <c r="C37" s="645"/>
      <c r="D37" s="645"/>
      <c r="E37" s="645"/>
      <c r="F37" s="645"/>
      <c r="G37" s="645"/>
      <c r="H37" s="645"/>
      <c r="I37" s="645"/>
      <c r="J37" s="645"/>
      <c r="K37" s="645"/>
      <c r="L37" s="645"/>
      <c r="M37" s="645"/>
      <c r="N37" s="645"/>
      <c r="O37" s="645"/>
      <c r="P37" s="645"/>
      <c r="Q37" s="646"/>
      <c r="R37" s="647">
        <v>651310</v>
      </c>
      <c r="S37" s="648"/>
      <c r="T37" s="648"/>
      <c r="U37" s="648"/>
      <c r="V37" s="648"/>
      <c r="W37" s="648"/>
      <c r="X37" s="648"/>
      <c r="Y37" s="649"/>
      <c r="Z37" s="650">
        <v>1.8</v>
      </c>
      <c r="AA37" s="650"/>
      <c r="AB37" s="650"/>
      <c r="AC37" s="650"/>
      <c r="AD37" s="651" t="s">
        <v>128</v>
      </c>
      <c r="AE37" s="651"/>
      <c r="AF37" s="651"/>
      <c r="AG37" s="651"/>
      <c r="AH37" s="651"/>
      <c r="AI37" s="651"/>
      <c r="AJ37" s="651"/>
      <c r="AK37" s="651"/>
      <c r="AL37" s="652" t="s">
        <v>128</v>
      </c>
      <c r="AM37" s="653"/>
      <c r="AN37" s="653"/>
      <c r="AO37" s="654"/>
      <c r="AQ37" s="725" t="s">
        <v>338</v>
      </c>
      <c r="AR37" s="726"/>
      <c r="AS37" s="726"/>
      <c r="AT37" s="726"/>
      <c r="AU37" s="726"/>
      <c r="AV37" s="726"/>
      <c r="AW37" s="726"/>
      <c r="AX37" s="726"/>
      <c r="AY37" s="727"/>
      <c r="AZ37" s="647">
        <v>664288</v>
      </c>
      <c r="BA37" s="648"/>
      <c r="BB37" s="648"/>
      <c r="BC37" s="648"/>
      <c r="BD37" s="672"/>
      <c r="BE37" s="672"/>
      <c r="BF37" s="702"/>
      <c r="BG37" s="662" t="s">
        <v>339</v>
      </c>
      <c r="BH37" s="663"/>
      <c r="BI37" s="663"/>
      <c r="BJ37" s="663"/>
      <c r="BK37" s="663"/>
      <c r="BL37" s="663"/>
      <c r="BM37" s="663"/>
      <c r="BN37" s="663"/>
      <c r="BO37" s="663"/>
      <c r="BP37" s="663"/>
      <c r="BQ37" s="663"/>
      <c r="BR37" s="663"/>
      <c r="BS37" s="663"/>
      <c r="BT37" s="663"/>
      <c r="BU37" s="664"/>
      <c r="BV37" s="647">
        <v>9521</v>
      </c>
      <c r="BW37" s="648"/>
      <c r="BX37" s="648"/>
      <c r="BY37" s="648"/>
      <c r="BZ37" s="648"/>
      <c r="CA37" s="648"/>
      <c r="CB37" s="657"/>
      <c r="CD37" s="662" t="s">
        <v>340</v>
      </c>
      <c r="CE37" s="663"/>
      <c r="CF37" s="663"/>
      <c r="CG37" s="663"/>
      <c r="CH37" s="663"/>
      <c r="CI37" s="663"/>
      <c r="CJ37" s="663"/>
      <c r="CK37" s="663"/>
      <c r="CL37" s="663"/>
      <c r="CM37" s="663"/>
      <c r="CN37" s="663"/>
      <c r="CO37" s="663"/>
      <c r="CP37" s="663"/>
      <c r="CQ37" s="664"/>
      <c r="CR37" s="647">
        <v>249685</v>
      </c>
      <c r="CS37" s="672"/>
      <c r="CT37" s="672"/>
      <c r="CU37" s="672"/>
      <c r="CV37" s="672"/>
      <c r="CW37" s="672"/>
      <c r="CX37" s="672"/>
      <c r="CY37" s="673"/>
      <c r="CZ37" s="652">
        <v>0.8</v>
      </c>
      <c r="DA37" s="684"/>
      <c r="DB37" s="684"/>
      <c r="DC37" s="686"/>
      <c r="DD37" s="656">
        <v>249685</v>
      </c>
      <c r="DE37" s="672"/>
      <c r="DF37" s="672"/>
      <c r="DG37" s="672"/>
      <c r="DH37" s="672"/>
      <c r="DI37" s="672"/>
      <c r="DJ37" s="672"/>
      <c r="DK37" s="673"/>
      <c r="DL37" s="656">
        <v>249685</v>
      </c>
      <c r="DM37" s="672"/>
      <c r="DN37" s="672"/>
      <c r="DO37" s="672"/>
      <c r="DP37" s="672"/>
      <c r="DQ37" s="672"/>
      <c r="DR37" s="672"/>
      <c r="DS37" s="672"/>
      <c r="DT37" s="672"/>
      <c r="DU37" s="672"/>
      <c r="DV37" s="673"/>
      <c r="DW37" s="652">
        <v>7</v>
      </c>
      <c r="DX37" s="684"/>
      <c r="DY37" s="684"/>
      <c r="DZ37" s="684"/>
      <c r="EA37" s="684"/>
      <c r="EB37" s="684"/>
      <c r="EC37" s="685"/>
    </row>
    <row r="38" spans="2:133" ht="11.25" customHeight="1" x14ac:dyDescent="0.15">
      <c r="B38" s="644" t="s">
        <v>341</v>
      </c>
      <c r="C38" s="645"/>
      <c r="D38" s="645"/>
      <c r="E38" s="645"/>
      <c r="F38" s="645"/>
      <c r="G38" s="645"/>
      <c r="H38" s="645"/>
      <c r="I38" s="645"/>
      <c r="J38" s="645"/>
      <c r="K38" s="645"/>
      <c r="L38" s="645"/>
      <c r="M38" s="645"/>
      <c r="N38" s="645"/>
      <c r="O38" s="645"/>
      <c r="P38" s="645"/>
      <c r="Q38" s="646"/>
      <c r="R38" s="647">
        <v>1050786</v>
      </c>
      <c r="S38" s="648"/>
      <c r="T38" s="648"/>
      <c r="U38" s="648"/>
      <c r="V38" s="648"/>
      <c r="W38" s="648"/>
      <c r="X38" s="648"/>
      <c r="Y38" s="649"/>
      <c r="Z38" s="650">
        <v>2.9</v>
      </c>
      <c r="AA38" s="650"/>
      <c r="AB38" s="650"/>
      <c r="AC38" s="650"/>
      <c r="AD38" s="651" t="s">
        <v>234</v>
      </c>
      <c r="AE38" s="651"/>
      <c r="AF38" s="651"/>
      <c r="AG38" s="651"/>
      <c r="AH38" s="651"/>
      <c r="AI38" s="651"/>
      <c r="AJ38" s="651"/>
      <c r="AK38" s="651"/>
      <c r="AL38" s="652" t="s">
        <v>128</v>
      </c>
      <c r="AM38" s="653"/>
      <c r="AN38" s="653"/>
      <c r="AO38" s="654"/>
      <c r="AQ38" s="725" t="s">
        <v>342</v>
      </c>
      <c r="AR38" s="726"/>
      <c r="AS38" s="726"/>
      <c r="AT38" s="726"/>
      <c r="AU38" s="726"/>
      <c r="AV38" s="726"/>
      <c r="AW38" s="726"/>
      <c r="AX38" s="726"/>
      <c r="AY38" s="727"/>
      <c r="AZ38" s="647">
        <v>269891</v>
      </c>
      <c r="BA38" s="648"/>
      <c r="BB38" s="648"/>
      <c r="BC38" s="648"/>
      <c r="BD38" s="672"/>
      <c r="BE38" s="672"/>
      <c r="BF38" s="702"/>
      <c r="BG38" s="662" t="s">
        <v>343</v>
      </c>
      <c r="BH38" s="663"/>
      <c r="BI38" s="663"/>
      <c r="BJ38" s="663"/>
      <c r="BK38" s="663"/>
      <c r="BL38" s="663"/>
      <c r="BM38" s="663"/>
      <c r="BN38" s="663"/>
      <c r="BO38" s="663"/>
      <c r="BP38" s="663"/>
      <c r="BQ38" s="663"/>
      <c r="BR38" s="663"/>
      <c r="BS38" s="663"/>
      <c r="BT38" s="663"/>
      <c r="BU38" s="664"/>
      <c r="BV38" s="647">
        <v>1018</v>
      </c>
      <c r="BW38" s="648"/>
      <c r="BX38" s="648"/>
      <c r="BY38" s="648"/>
      <c r="BZ38" s="648"/>
      <c r="CA38" s="648"/>
      <c r="CB38" s="657"/>
      <c r="CD38" s="662" t="s">
        <v>344</v>
      </c>
      <c r="CE38" s="663"/>
      <c r="CF38" s="663"/>
      <c r="CG38" s="663"/>
      <c r="CH38" s="663"/>
      <c r="CI38" s="663"/>
      <c r="CJ38" s="663"/>
      <c r="CK38" s="663"/>
      <c r="CL38" s="663"/>
      <c r="CM38" s="663"/>
      <c r="CN38" s="663"/>
      <c r="CO38" s="663"/>
      <c r="CP38" s="663"/>
      <c r="CQ38" s="664"/>
      <c r="CR38" s="647">
        <v>561524</v>
      </c>
      <c r="CS38" s="648"/>
      <c r="CT38" s="648"/>
      <c r="CU38" s="648"/>
      <c r="CV38" s="648"/>
      <c r="CW38" s="648"/>
      <c r="CX38" s="648"/>
      <c r="CY38" s="649"/>
      <c r="CZ38" s="652">
        <v>1.7</v>
      </c>
      <c r="DA38" s="684"/>
      <c r="DB38" s="684"/>
      <c r="DC38" s="686"/>
      <c r="DD38" s="656">
        <v>490743</v>
      </c>
      <c r="DE38" s="648"/>
      <c r="DF38" s="648"/>
      <c r="DG38" s="648"/>
      <c r="DH38" s="648"/>
      <c r="DI38" s="648"/>
      <c r="DJ38" s="648"/>
      <c r="DK38" s="649"/>
      <c r="DL38" s="656">
        <v>348367</v>
      </c>
      <c r="DM38" s="648"/>
      <c r="DN38" s="648"/>
      <c r="DO38" s="648"/>
      <c r="DP38" s="648"/>
      <c r="DQ38" s="648"/>
      <c r="DR38" s="648"/>
      <c r="DS38" s="648"/>
      <c r="DT38" s="648"/>
      <c r="DU38" s="648"/>
      <c r="DV38" s="649"/>
      <c r="DW38" s="652">
        <v>9.8000000000000007</v>
      </c>
      <c r="DX38" s="684"/>
      <c r="DY38" s="684"/>
      <c r="DZ38" s="684"/>
      <c r="EA38" s="684"/>
      <c r="EB38" s="684"/>
      <c r="EC38" s="685"/>
    </row>
    <row r="39" spans="2:133" ht="11.25" customHeight="1" x14ac:dyDescent="0.15">
      <c r="B39" s="644" t="s">
        <v>345</v>
      </c>
      <c r="C39" s="645"/>
      <c r="D39" s="645"/>
      <c r="E39" s="645"/>
      <c r="F39" s="645"/>
      <c r="G39" s="645"/>
      <c r="H39" s="645"/>
      <c r="I39" s="645"/>
      <c r="J39" s="645"/>
      <c r="K39" s="645"/>
      <c r="L39" s="645"/>
      <c r="M39" s="645"/>
      <c r="N39" s="645"/>
      <c r="O39" s="645"/>
      <c r="P39" s="645"/>
      <c r="Q39" s="646"/>
      <c r="R39" s="647">
        <v>597600</v>
      </c>
      <c r="S39" s="648"/>
      <c r="T39" s="648"/>
      <c r="U39" s="648"/>
      <c r="V39" s="648"/>
      <c r="W39" s="648"/>
      <c r="X39" s="648"/>
      <c r="Y39" s="649"/>
      <c r="Z39" s="650">
        <v>1.7</v>
      </c>
      <c r="AA39" s="650"/>
      <c r="AB39" s="650"/>
      <c r="AC39" s="650"/>
      <c r="AD39" s="651" t="s">
        <v>138</v>
      </c>
      <c r="AE39" s="651"/>
      <c r="AF39" s="651"/>
      <c r="AG39" s="651"/>
      <c r="AH39" s="651"/>
      <c r="AI39" s="651"/>
      <c r="AJ39" s="651"/>
      <c r="AK39" s="651"/>
      <c r="AL39" s="652" t="s">
        <v>128</v>
      </c>
      <c r="AM39" s="653"/>
      <c r="AN39" s="653"/>
      <c r="AO39" s="654"/>
      <c r="AQ39" s="725" t="s">
        <v>346</v>
      </c>
      <c r="AR39" s="726"/>
      <c r="AS39" s="726"/>
      <c r="AT39" s="726"/>
      <c r="AU39" s="726"/>
      <c r="AV39" s="726"/>
      <c r="AW39" s="726"/>
      <c r="AX39" s="726"/>
      <c r="AY39" s="727"/>
      <c r="AZ39" s="647">
        <v>28325</v>
      </c>
      <c r="BA39" s="648"/>
      <c r="BB39" s="648"/>
      <c r="BC39" s="648"/>
      <c r="BD39" s="672"/>
      <c r="BE39" s="672"/>
      <c r="BF39" s="702"/>
      <c r="BG39" s="662" t="s">
        <v>347</v>
      </c>
      <c r="BH39" s="663"/>
      <c r="BI39" s="663"/>
      <c r="BJ39" s="663"/>
      <c r="BK39" s="663"/>
      <c r="BL39" s="663"/>
      <c r="BM39" s="663"/>
      <c r="BN39" s="663"/>
      <c r="BO39" s="663"/>
      <c r="BP39" s="663"/>
      <c r="BQ39" s="663"/>
      <c r="BR39" s="663"/>
      <c r="BS39" s="663"/>
      <c r="BT39" s="663"/>
      <c r="BU39" s="664"/>
      <c r="BV39" s="647">
        <v>1686</v>
      </c>
      <c r="BW39" s="648"/>
      <c r="BX39" s="648"/>
      <c r="BY39" s="648"/>
      <c r="BZ39" s="648"/>
      <c r="CA39" s="648"/>
      <c r="CB39" s="657"/>
      <c r="CD39" s="662" t="s">
        <v>348</v>
      </c>
      <c r="CE39" s="663"/>
      <c r="CF39" s="663"/>
      <c r="CG39" s="663"/>
      <c r="CH39" s="663"/>
      <c r="CI39" s="663"/>
      <c r="CJ39" s="663"/>
      <c r="CK39" s="663"/>
      <c r="CL39" s="663"/>
      <c r="CM39" s="663"/>
      <c r="CN39" s="663"/>
      <c r="CO39" s="663"/>
      <c r="CP39" s="663"/>
      <c r="CQ39" s="664"/>
      <c r="CR39" s="647">
        <v>1211896</v>
      </c>
      <c r="CS39" s="672"/>
      <c r="CT39" s="672"/>
      <c r="CU39" s="672"/>
      <c r="CV39" s="672"/>
      <c r="CW39" s="672"/>
      <c r="CX39" s="672"/>
      <c r="CY39" s="673"/>
      <c r="CZ39" s="652">
        <v>3.7</v>
      </c>
      <c r="DA39" s="684"/>
      <c r="DB39" s="684"/>
      <c r="DC39" s="686"/>
      <c r="DD39" s="656">
        <v>246055</v>
      </c>
      <c r="DE39" s="672"/>
      <c r="DF39" s="672"/>
      <c r="DG39" s="672"/>
      <c r="DH39" s="672"/>
      <c r="DI39" s="672"/>
      <c r="DJ39" s="672"/>
      <c r="DK39" s="673"/>
      <c r="DL39" s="656" t="s">
        <v>234</v>
      </c>
      <c r="DM39" s="672"/>
      <c r="DN39" s="672"/>
      <c r="DO39" s="672"/>
      <c r="DP39" s="672"/>
      <c r="DQ39" s="672"/>
      <c r="DR39" s="672"/>
      <c r="DS39" s="672"/>
      <c r="DT39" s="672"/>
      <c r="DU39" s="672"/>
      <c r="DV39" s="673"/>
      <c r="DW39" s="652" t="s">
        <v>128</v>
      </c>
      <c r="DX39" s="684"/>
      <c r="DY39" s="684"/>
      <c r="DZ39" s="684"/>
      <c r="EA39" s="684"/>
      <c r="EB39" s="684"/>
      <c r="EC39" s="685"/>
    </row>
    <row r="40" spans="2:133" ht="11.25" customHeight="1" x14ac:dyDescent="0.15">
      <c r="B40" s="644" t="s">
        <v>349</v>
      </c>
      <c r="C40" s="645"/>
      <c r="D40" s="645"/>
      <c r="E40" s="645"/>
      <c r="F40" s="645"/>
      <c r="G40" s="645"/>
      <c r="H40" s="645"/>
      <c r="I40" s="645"/>
      <c r="J40" s="645"/>
      <c r="K40" s="645"/>
      <c r="L40" s="645"/>
      <c r="M40" s="645"/>
      <c r="N40" s="645"/>
      <c r="O40" s="645"/>
      <c r="P40" s="645"/>
      <c r="Q40" s="646"/>
      <c r="R40" s="647" t="s">
        <v>234</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234</v>
      </c>
      <c r="AM40" s="653"/>
      <c r="AN40" s="653"/>
      <c r="AO40" s="654"/>
      <c r="AQ40" s="725" t="s">
        <v>350</v>
      </c>
      <c r="AR40" s="726"/>
      <c r="AS40" s="726"/>
      <c r="AT40" s="726"/>
      <c r="AU40" s="726"/>
      <c r="AV40" s="726"/>
      <c r="AW40" s="726"/>
      <c r="AX40" s="726"/>
      <c r="AY40" s="727"/>
      <c r="AZ40" s="647">
        <v>28287</v>
      </c>
      <c r="BA40" s="648"/>
      <c r="BB40" s="648"/>
      <c r="BC40" s="648"/>
      <c r="BD40" s="672"/>
      <c r="BE40" s="672"/>
      <c r="BF40" s="702"/>
      <c r="BG40" s="728" t="s">
        <v>351</v>
      </c>
      <c r="BH40" s="729"/>
      <c r="BI40" s="729"/>
      <c r="BJ40" s="729"/>
      <c r="BK40" s="729"/>
      <c r="BL40" s="236"/>
      <c r="BM40" s="663" t="s">
        <v>352</v>
      </c>
      <c r="BN40" s="663"/>
      <c r="BO40" s="663"/>
      <c r="BP40" s="663"/>
      <c r="BQ40" s="663"/>
      <c r="BR40" s="663"/>
      <c r="BS40" s="663"/>
      <c r="BT40" s="663"/>
      <c r="BU40" s="664"/>
      <c r="BV40" s="647">
        <v>93</v>
      </c>
      <c r="BW40" s="648"/>
      <c r="BX40" s="648"/>
      <c r="BY40" s="648"/>
      <c r="BZ40" s="648"/>
      <c r="CA40" s="648"/>
      <c r="CB40" s="657"/>
      <c r="CD40" s="662" t="s">
        <v>353</v>
      </c>
      <c r="CE40" s="663"/>
      <c r="CF40" s="663"/>
      <c r="CG40" s="663"/>
      <c r="CH40" s="663"/>
      <c r="CI40" s="663"/>
      <c r="CJ40" s="663"/>
      <c r="CK40" s="663"/>
      <c r="CL40" s="663"/>
      <c r="CM40" s="663"/>
      <c r="CN40" s="663"/>
      <c r="CO40" s="663"/>
      <c r="CP40" s="663"/>
      <c r="CQ40" s="664"/>
      <c r="CR40" s="647">
        <v>713443</v>
      </c>
      <c r="CS40" s="648"/>
      <c r="CT40" s="648"/>
      <c r="CU40" s="648"/>
      <c r="CV40" s="648"/>
      <c r="CW40" s="648"/>
      <c r="CX40" s="648"/>
      <c r="CY40" s="649"/>
      <c r="CZ40" s="652">
        <v>2.1</v>
      </c>
      <c r="DA40" s="684"/>
      <c r="DB40" s="684"/>
      <c r="DC40" s="686"/>
      <c r="DD40" s="656" t="s">
        <v>234</v>
      </c>
      <c r="DE40" s="648"/>
      <c r="DF40" s="648"/>
      <c r="DG40" s="648"/>
      <c r="DH40" s="648"/>
      <c r="DI40" s="648"/>
      <c r="DJ40" s="648"/>
      <c r="DK40" s="649"/>
      <c r="DL40" s="656" t="s">
        <v>128</v>
      </c>
      <c r="DM40" s="648"/>
      <c r="DN40" s="648"/>
      <c r="DO40" s="648"/>
      <c r="DP40" s="648"/>
      <c r="DQ40" s="648"/>
      <c r="DR40" s="648"/>
      <c r="DS40" s="648"/>
      <c r="DT40" s="648"/>
      <c r="DU40" s="648"/>
      <c r="DV40" s="649"/>
      <c r="DW40" s="652" t="s">
        <v>138</v>
      </c>
      <c r="DX40" s="684"/>
      <c r="DY40" s="684"/>
      <c r="DZ40" s="684"/>
      <c r="EA40" s="684"/>
      <c r="EB40" s="684"/>
      <c r="EC40" s="685"/>
    </row>
    <row r="41" spans="2:133" ht="11.25" customHeight="1" x14ac:dyDescent="0.15">
      <c r="B41" s="644" t="s">
        <v>354</v>
      </c>
      <c r="C41" s="645"/>
      <c r="D41" s="645"/>
      <c r="E41" s="645"/>
      <c r="F41" s="645"/>
      <c r="G41" s="645"/>
      <c r="H41" s="645"/>
      <c r="I41" s="645"/>
      <c r="J41" s="645"/>
      <c r="K41" s="645"/>
      <c r="L41" s="645"/>
      <c r="M41" s="645"/>
      <c r="N41" s="645"/>
      <c r="O41" s="645"/>
      <c r="P41" s="645"/>
      <c r="Q41" s="646"/>
      <c r="R41" s="647" t="s">
        <v>234</v>
      </c>
      <c r="S41" s="648"/>
      <c r="T41" s="648"/>
      <c r="U41" s="648"/>
      <c r="V41" s="648"/>
      <c r="W41" s="648"/>
      <c r="X41" s="648"/>
      <c r="Y41" s="649"/>
      <c r="Z41" s="650" t="s">
        <v>128</v>
      </c>
      <c r="AA41" s="650"/>
      <c r="AB41" s="650"/>
      <c r="AC41" s="650"/>
      <c r="AD41" s="651" t="s">
        <v>234</v>
      </c>
      <c r="AE41" s="651"/>
      <c r="AF41" s="651"/>
      <c r="AG41" s="651"/>
      <c r="AH41" s="651"/>
      <c r="AI41" s="651"/>
      <c r="AJ41" s="651"/>
      <c r="AK41" s="651"/>
      <c r="AL41" s="652" t="s">
        <v>234</v>
      </c>
      <c r="AM41" s="653"/>
      <c r="AN41" s="653"/>
      <c r="AO41" s="654"/>
      <c r="AQ41" s="725" t="s">
        <v>355</v>
      </c>
      <c r="AR41" s="726"/>
      <c r="AS41" s="726"/>
      <c r="AT41" s="726"/>
      <c r="AU41" s="726"/>
      <c r="AV41" s="726"/>
      <c r="AW41" s="726"/>
      <c r="AX41" s="726"/>
      <c r="AY41" s="727"/>
      <c r="AZ41" s="647">
        <v>84703</v>
      </c>
      <c r="BA41" s="648"/>
      <c r="BB41" s="648"/>
      <c r="BC41" s="648"/>
      <c r="BD41" s="672"/>
      <c r="BE41" s="672"/>
      <c r="BF41" s="702"/>
      <c r="BG41" s="728"/>
      <c r="BH41" s="729"/>
      <c r="BI41" s="729"/>
      <c r="BJ41" s="729"/>
      <c r="BK41" s="729"/>
      <c r="BL41" s="236"/>
      <c r="BM41" s="663" t="s">
        <v>356</v>
      </c>
      <c r="BN41" s="663"/>
      <c r="BO41" s="663"/>
      <c r="BP41" s="663"/>
      <c r="BQ41" s="663"/>
      <c r="BR41" s="663"/>
      <c r="BS41" s="663"/>
      <c r="BT41" s="663"/>
      <c r="BU41" s="664"/>
      <c r="BV41" s="647">
        <v>1</v>
      </c>
      <c r="BW41" s="648"/>
      <c r="BX41" s="648"/>
      <c r="BY41" s="648"/>
      <c r="BZ41" s="648"/>
      <c r="CA41" s="648"/>
      <c r="CB41" s="657"/>
      <c r="CD41" s="662" t="s">
        <v>357</v>
      </c>
      <c r="CE41" s="663"/>
      <c r="CF41" s="663"/>
      <c r="CG41" s="663"/>
      <c r="CH41" s="663"/>
      <c r="CI41" s="663"/>
      <c r="CJ41" s="663"/>
      <c r="CK41" s="663"/>
      <c r="CL41" s="663"/>
      <c r="CM41" s="663"/>
      <c r="CN41" s="663"/>
      <c r="CO41" s="663"/>
      <c r="CP41" s="663"/>
      <c r="CQ41" s="664"/>
      <c r="CR41" s="647" t="s">
        <v>128</v>
      </c>
      <c r="CS41" s="672"/>
      <c r="CT41" s="672"/>
      <c r="CU41" s="672"/>
      <c r="CV41" s="672"/>
      <c r="CW41" s="672"/>
      <c r="CX41" s="672"/>
      <c r="CY41" s="673"/>
      <c r="CZ41" s="652" t="s">
        <v>138</v>
      </c>
      <c r="DA41" s="684"/>
      <c r="DB41" s="684"/>
      <c r="DC41" s="686"/>
      <c r="DD41" s="656" t="s">
        <v>234</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358</v>
      </c>
      <c r="C42" s="645"/>
      <c r="D42" s="645"/>
      <c r="E42" s="645"/>
      <c r="F42" s="645"/>
      <c r="G42" s="645"/>
      <c r="H42" s="645"/>
      <c r="I42" s="645"/>
      <c r="J42" s="645"/>
      <c r="K42" s="645"/>
      <c r="L42" s="645"/>
      <c r="M42" s="645"/>
      <c r="N42" s="645"/>
      <c r="O42" s="645"/>
      <c r="P42" s="645"/>
      <c r="Q42" s="646"/>
      <c r="R42" s="647" t="s">
        <v>128</v>
      </c>
      <c r="S42" s="648"/>
      <c r="T42" s="648"/>
      <c r="U42" s="648"/>
      <c r="V42" s="648"/>
      <c r="W42" s="648"/>
      <c r="X42" s="648"/>
      <c r="Y42" s="649"/>
      <c r="Z42" s="650" t="s">
        <v>128</v>
      </c>
      <c r="AA42" s="650"/>
      <c r="AB42" s="650"/>
      <c r="AC42" s="650"/>
      <c r="AD42" s="651" t="s">
        <v>234</v>
      </c>
      <c r="AE42" s="651"/>
      <c r="AF42" s="651"/>
      <c r="AG42" s="651"/>
      <c r="AH42" s="651"/>
      <c r="AI42" s="651"/>
      <c r="AJ42" s="651"/>
      <c r="AK42" s="651"/>
      <c r="AL42" s="652" t="s">
        <v>128</v>
      </c>
      <c r="AM42" s="653"/>
      <c r="AN42" s="653"/>
      <c r="AO42" s="654"/>
      <c r="AQ42" s="746" t="s">
        <v>359</v>
      </c>
      <c r="AR42" s="747"/>
      <c r="AS42" s="747"/>
      <c r="AT42" s="747"/>
      <c r="AU42" s="747"/>
      <c r="AV42" s="747"/>
      <c r="AW42" s="747"/>
      <c r="AX42" s="747"/>
      <c r="AY42" s="748"/>
      <c r="AZ42" s="738">
        <v>178643</v>
      </c>
      <c r="BA42" s="739"/>
      <c r="BB42" s="739"/>
      <c r="BC42" s="739"/>
      <c r="BD42" s="718"/>
      <c r="BE42" s="718"/>
      <c r="BF42" s="720"/>
      <c r="BG42" s="730"/>
      <c r="BH42" s="731"/>
      <c r="BI42" s="731"/>
      <c r="BJ42" s="731"/>
      <c r="BK42" s="731"/>
      <c r="BL42" s="237"/>
      <c r="BM42" s="675" t="s">
        <v>360</v>
      </c>
      <c r="BN42" s="675"/>
      <c r="BO42" s="675"/>
      <c r="BP42" s="675"/>
      <c r="BQ42" s="675"/>
      <c r="BR42" s="675"/>
      <c r="BS42" s="675"/>
      <c r="BT42" s="675"/>
      <c r="BU42" s="676"/>
      <c r="BV42" s="738">
        <v>281</v>
      </c>
      <c r="BW42" s="739"/>
      <c r="BX42" s="739"/>
      <c r="BY42" s="739"/>
      <c r="BZ42" s="739"/>
      <c r="CA42" s="739"/>
      <c r="CB42" s="745"/>
      <c r="CD42" s="644" t="s">
        <v>361</v>
      </c>
      <c r="CE42" s="645"/>
      <c r="CF42" s="645"/>
      <c r="CG42" s="645"/>
      <c r="CH42" s="645"/>
      <c r="CI42" s="645"/>
      <c r="CJ42" s="645"/>
      <c r="CK42" s="645"/>
      <c r="CL42" s="645"/>
      <c r="CM42" s="645"/>
      <c r="CN42" s="645"/>
      <c r="CO42" s="645"/>
      <c r="CP42" s="645"/>
      <c r="CQ42" s="646"/>
      <c r="CR42" s="647">
        <v>21670000</v>
      </c>
      <c r="CS42" s="648"/>
      <c r="CT42" s="648"/>
      <c r="CU42" s="648"/>
      <c r="CV42" s="648"/>
      <c r="CW42" s="648"/>
      <c r="CX42" s="648"/>
      <c r="CY42" s="649"/>
      <c r="CZ42" s="652">
        <v>65.3</v>
      </c>
      <c r="DA42" s="653"/>
      <c r="DB42" s="653"/>
      <c r="DC42" s="665"/>
      <c r="DD42" s="656">
        <v>4902892</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362</v>
      </c>
      <c r="C43" s="689"/>
      <c r="D43" s="689"/>
      <c r="E43" s="689"/>
      <c r="F43" s="689"/>
      <c r="G43" s="689"/>
      <c r="H43" s="689"/>
      <c r="I43" s="689"/>
      <c r="J43" s="689"/>
      <c r="K43" s="689"/>
      <c r="L43" s="689"/>
      <c r="M43" s="689"/>
      <c r="N43" s="689"/>
      <c r="O43" s="689"/>
      <c r="P43" s="689"/>
      <c r="Q43" s="690"/>
      <c r="R43" s="738">
        <v>35873131</v>
      </c>
      <c r="S43" s="739"/>
      <c r="T43" s="739"/>
      <c r="U43" s="739"/>
      <c r="V43" s="739"/>
      <c r="W43" s="739"/>
      <c r="X43" s="739"/>
      <c r="Y43" s="740"/>
      <c r="Z43" s="741">
        <v>100</v>
      </c>
      <c r="AA43" s="741"/>
      <c r="AB43" s="741"/>
      <c r="AC43" s="741"/>
      <c r="AD43" s="742">
        <v>3553308</v>
      </c>
      <c r="AE43" s="742"/>
      <c r="AF43" s="742"/>
      <c r="AG43" s="742"/>
      <c r="AH43" s="742"/>
      <c r="AI43" s="742"/>
      <c r="AJ43" s="742"/>
      <c r="AK43" s="742"/>
      <c r="AL43" s="743">
        <v>100</v>
      </c>
      <c r="AM43" s="719"/>
      <c r="AN43" s="719"/>
      <c r="AO43" s="744"/>
      <c r="BV43" s="238"/>
      <c r="BW43" s="238"/>
      <c r="BX43" s="238"/>
      <c r="BY43" s="238"/>
      <c r="BZ43" s="238"/>
      <c r="CA43" s="238"/>
      <c r="CB43" s="238"/>
      <c r="CD43" s="644" t="s">
        <v>363</v>
      </c>
      <c r="CE43" s="645"/>
      <c r="CF43" s="645"/>
      <c r="CG43" s="645"/>
      <c r="CH43" s="645"/>
      <c r="CI43" s="645"/>
      <c r="CJ43" s="645"/>
      <c r="CK43" s="645"/>
      <c r="CL43" s="645"/>
      <c r="CM43" s="645"/>
      <c r="CN43" s="645"/>
      <c r="CO43" s="645"/>
      <c r="CP43" s="645"/>
      <c r="CQ43" s="646"/>
      <c r="CR43" s="647">
        <v>212739</v>
      </c>
      <c r="CS43" s="672"/>
      <c r="CT43" s="672"/>
      <c r="CU43" s="672"/>
      <c r="CV43" s="672"/>
      <c r="CW43" s="672"/>
      <c r="CX43" s="672"/>
      <c r="CY43" s="673"/>
      <c r="CZ43" s="652">
        <v>0.6</v>
      </c>
      <c r="DA43" s="684"/>
      <c r="DB43" s="684"/>
      <c r="DC43" s="686"/>
      <c r="DD43" s="656">
        <v>212739</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310</v>
      </c>
      <c r="CE44" s="760"/>
      <c r="CF44" s="644" t="s">
        <v>364</v>
      </c>
      <c r="CG44" s="645"/>
      <c r="CH44" s="645"/>
      <c r="CI44" s="645"/>
      <c r="CJ44" s="645"/>
      <c r="CK44" s="645"/>
      <c r="CL44" s="645"/>
      <c r="CM44" s="645"/>
      <c r="CN44" s="645"/>
      <c r="CO44" s="645"/>
      <c r="CP44" s="645"/>
      <c r="CQ44" s="646"/>
      <c r="CR44" s="647">
        <v>19246382</v>
      </c>
      <c r="CS44" s="648"/>
      <c r="CT44" s="648"/>
      <c r="CU44" s="648"/>
      <c r="CV44" s="648"/>
      <c r="CW44" s="648"/>
      <c r="CX44" s="648"/>
      <c r="CY44" s="649"/>
      <c r="CZ44" s="652">
        <v>58</v>
      </c>
      <c r="DA44" s="653"/>
      <c r="DB44" s="653"/>
      <c r="DC44" s="665"/>
      <c r="DD44" s="656">
        <v>4488519</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366</v>
      </c>
      <c r="CG45" s="645"/>
      <c r="CH45" s="645"/>
      <c r="CI45" s="645"/>
      <c r="CJ45" s="645"/>
      <c r="CK45" s="645"/>
      <c r="CL45" s="645"/>
      <c r="CM45" s="645"/>
      <c r="CN45" s="645"/>
      <c r="CO45" s="645"/>
      <c r="CP45" s="645"/>
      <c r="CQ45" s="646"/>
      <c r="CR45" s="647">
        <v>17116881</v>
      </c>
      <c r="CS45" s="672"/>
      <c r="CT45" s="672"/>
      <c r="CU45" s="672"/>
      <c r="CV45" s="672"/>
      <c r="CW45" s="672"/>
      <c r="CX45" s="672"/>
      <c r="CY45" s="673"/>
      <c r="CZ45" s="652">
        <v>51.6</v>
      </c>
      <c r="DA45" s="684"/>
      <c r="DB45" s="684"/>
      <c r="DC45" s="686"/>
      <c r="DD45" s="656">
        <v>3658137</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368</v>
      </c>
      <c r="CG46" s="645"/>
      <c r="CH46" s="645"/>
      <c r="CI46" s="645"/>
      <c r="CJ46" s="645"/>
      <c r="CK46" s="645"/>
      <c r="CL46" s="645"/>
      <c r="CM46" s="645"/>
      <c r="CN46" s="645"/>
      <c r="CO46" s="645"/>
      <c r="CP46" s="645"/>
      <c r="CQ46" s="646"/>
      <c r="CR46" s="647">
        <v>2129501</v>
      </c>
      <c r="CS46" s="648"/>
      <c r="CT46" s="648"/>
      <c r="CU46" s="648"/>
      <c r="CV46" s="648"/>
      <c r="CW46" s="648"/>
      <c r="CX46" s="648"/>
      <c r="CY46" s="649"/>
      <c r="CZ46" s="652">
        <v>6.4</v>
      </c>
      <c r="DA46" s="653"/>
      <c r="DB46" s="653"/>
      <c r="DC46" s="665"/>
      <c r="DD46" s="656">
        <v>830382</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370</v>
      </c>
      <c r="CG47" s="645"/>
      <c r="CH47" s="645"/>
      <c r="CI47" s="645"/>
      <c r="CJ47" s="645"/>
      <c r="CK47" s="645"/>
      <c r="CL47" s="645"/>
      <c r="CM47" s="645"/>
      <c r="CN47" s="645"/>
      <c r="CO47" s="645"/>
      <c r="CP47" s="645"/>
      <c r="CQ47" s="646"/>
      <c r="CR47" s="647">
        <v>2423618</v>
      </c>
      <c r="CS47" s="672"/>
      <c r="CT47" s="672"/>
      <c r="CU47" s="672"/>
      <c r="CV47" s="672"/>
      <c r="CW47" s="672"/>
      <c r="CX47" s="672"/>
      <c r="CY47" s="673"/>
      <c r="CZ47" s="652">
        <v>7.3</v>
      </c>
      <c r="DA47" s="684"/>
      <c r="DB47" s="684"/>
      <c r="DC47" s="686"/>
      <c r="DD47" s="656">
        <v>414373</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371</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234</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372</v>
      </c>
      <c r="CE49" s="689"/>
      <c r="CF49" s="689"/>
      <c r="CG49" s="689"/>
      <c r="CH49" s="689"/>
      <c r="CI49" s="689"/>
      <c r="CJ49" s="689"/>
      <c r="CK49" s="689"/>
      <c r="CL49" s="689"/>
      <c r="CM49" s="689"/>
      <c r="CN49" s="689"/>
      <c r="CO49" s="689"/>
      <c r="CP49" s="689"/>
      <c r="CQ49" s="690"/>
      <c r="CR49" s="738">
        <v>33192304</v>
      </c>
      <c r="CS49" s="718"/>
      <c r="CT49" s="718"/>
      <c r="CU49" s="718"/>
      <c r="CV49" s="718"/>
      <c r="CW49" s="718"/>
      <c r="CX49" s="718"/>
      <c r="CY49" s="749"/>
      <c r="CZ49" s="743">
        <v>100</v>
      </c>
      <c r="DA49" s="750"/>
      <c r="DB49" s="750"/>
      <c r="DC49" s="751"/>
      <c r="DD49" s="752">
        <v>9918410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nCL/6X85cakj85EoKqyK3SsrieLdGAmbqbKQvJSjgmxtTsXG8hT/it+Z0MzsdJ55q/fphzlMk0rTCUNCkN81+A==" saltValue="kmSDX8BboYgZHLah7YGjw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374</v>
      </c>
      <c r="DK2" s="795"/>
      <c r="DL2" s="795"/>
      <c r="DM2" s="795"/>
      <c r="DN2" s="795"/>
      <c r="DO2" s="796"/>
      <c r="DP2" s="251"/>
      <c r="DQ2" s="794" t="s">
        <v>375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378</v>
      </c>
      <c r="B5" s="789"/>
      <c r="C5" s="789"/>
      <c r="D5" s="789"/>
      <c r="E5" s="789"/>
      <c r="F5" s="789"/>
      <c r="G5" s="789"/>
      <c r="H5" s="789"/>
      <c r="I5" s="789"/>
      <c r="J5" s="789"/>
      <c r="K5" s="789"/>
      <c r="L5" s="789"/>
      <c r="M5" s="789"/>
      <c r="N5" s="789"/>
      <c r="O5" s="789"/>
      <c r="P5" s="790"/>
      <c r="Q5" s="765" t="s">
        <v>379</v>
      </c>
      <c r="R5" s="766"/>
      <c r="S5" s="766"/>
      <c r="T5" s="766"/>
      <c r="U5" s="767"/>
      <c r="V5" s="765" t="s">
        <v>380</v>
      </c>
      <c r="W5" s="766"/>
      <c r="X5" s="766"/>
      <c r="Y5" s="766"/>
      <c r="Z5" s="767"/>
      <c r="AA5" s="765" t="s">
        <v>381</v>
      </c>
      <c r="AB5" s="766"/>
      <c r="AC5" s="766"/>
      <c r="AD5" s="766"/>
      <c r="AE5" s="766"/>
      <c r="AF5" s="798" t="s">
        <v>382</v>
      </c>
      <c r="AG5" s="766"/>
      <c r="AH5" s="766"/>
      <c r="AI5" s="766"/>
      <c r="AJ5" s="777"/>
      <c r="AK5" s="766" t="s">
        <v>383</v>
      </c>
      <c r="AL5" s="766"/>
      <c r="AM5" s="766"/>
      <c r="AN5" s="766"/>
      <c r="AO5" s="767"/>
      <c r="AP5" s="765" t="s">
        <v>384</v>
      </c>
      <c r="AQ5" s="766"/>
      <c r="AR5" s="766"/>
      <c r="AS5" s="766"/>
      <c r="AT5" s="767"/>
      <c r="AU5" s="765" t="s">
        <v>385</v>
      </c>
      <c r="AV5" s="766"/>
      <c r="AW5" s="766"/>
      <c r="AX5" s="766"/>
      <c r="AY5" s="777"/>
      <c r="AZ5" s="258"/>
      <c r="BA5" s="258"/>
      <c r="BB5" s="258"/>
      <c r="BC5" s="258"/>
      <c r="BD5" s="258"/>
      <c r="BE5" s="259"/>
      <c r="BF5" s="259"/>
      <c r="BG5" s="259"/>
      <c r="BH5" s="259"/>
      <c r="BI5" s="259"/>
      <c r="BJ5" s="259"/>
      <c r="BK5" s="259"/>
      <c r="BL5" s="259"/>
      <c r="BM5" s="259"/>
      <c r="BN5" s="259"/>
      <c r="BO5" s="259"/>
      <c r="BP5" s="259"/>
      <c r="BQ5" s="788" t="s">
        <v>386</v>
      </c>
      <c r="BR5" s="789"/>
      <c r="BS5" s="789"/>
      <c r="BT5" s="789"/>
      <c r="BU5" s="789"/>
      <c r="BV5" s="789"/>
      <c r="BW5" s="789"/>
      <c r="BX5" s="789"/>
      <c r="BY5" s="789"/>
      <c r="BZ5" s="789"/>
      <c r="CA5" s="789"/>
      <c r="CB5" s="789"/>
      <c r="CC5" s="789"/>
      <c r="CD5" s="789"/>
      <c r="CE5" s="789"/>
      <c r="CF5" s="789"/>
      <c r="CG5" s="790"/>
      <c r="CH5" s="765" t="s">
        <v>387</v>
      </c>
      <c r="CI5" s="766"/>
      <c r="CJ5" s="766"/>
      <c r="CK5" s="766"/>
      <c r="CL5" s="767"/>
      <c r="CM5" s="765" t="s">
        <v>388</v>
      </c>
      <c r="CN5" s="766"/>
      <c r="CO5" s="766"/>
      <c r="CP5" s="766"/>
      <c r="CQ5" s="767"/>
      <c r="CR5" s="765" t="s">
        <v>389</v>
      </c>
      <c r="CS5" s="766"/>
      <c r="CT5" s="766"/>
      <c r="CU5" s="766"/>
      <c r="CV5" s="767"/>
      <c r="CW5" s="765" t="s">
        <v>390</v>
      </c>
      <c r="CX5" s="766"/>
      <c r="CY5" s="766"/>
      <c r="CZ5" s="766"/>
      <c r="DA5" s="767"/>
      <c r="DB5" s="765" t="s">
        <v>391</v>
      </c>
      <c r="DC5" s="766"/>
      <c r="DD5" s="766"/>
      <c r="DE5" s="766"/>
      <c r="DF5" s="767"/>
      <c r="DG5" s="771" t="s">
        <v>392</v>
      </c>
      <c r="DH5" s="772"/>
      <c r="DI5" s="772"/>
      <c r="DJ5" s="772"/>
      <c r="DK5" s="773"/>
      <c r="DL5" s="771" t="s">
        <v>393</v>
      </c>
      <c r="DM5" s="772"/>
      <c r="DN5" s="772"/>
      <c r="DO5" s="772"/>
      <c r="DP5" s="773"/>
      <c r="DQ5" s="765" t="s">
        <v>394</v>
      </c>
      <c r="DR5" s="766"/>
      <c r="DS5" s="766"/>
      <c r="DT5" s="766"/>
      <c r="DU5" s="767"/>
      <c r="DV5" s="765" t="s">
        <v>385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395</v>
      </c>
      <c r="C7" s="780"/>
      <c r="D7" s="780"/>
      <c r="E7" s="780"/>
      <c r="F7" s="780"/>
      <c r="G7" s="780"/>
      <c r="H7" s="780"/>
      <c r="I7" s="780"/>
      <c r="J7" s="780"/>
      <c r="K7" s="780"/>
      <c r="L7" s="780"/>
      <c r="M7" s="780"/>
      <c r="N7" s="780"/>
      <c r="O7" s="780"/>
      <c r="P7" s="781"/>
      <c r="Q7" s="782">
        <v>31796</v>
      </c>
      <c r="R7" s="783"/>
      <c r="S7" s="783"/>
      <c r="T7" s="783"/>
      <c r="U7" s="783"/>
      <c r="V7" s="783">
        <v>29127</v>
      </c>
      <c r="W7" s="783"/>
      <c r="X7" s="783"/>
      <c r="Y7" s="783"/>
      <c r="Z7" s="783"/>
      <c r="AA7" s="783">
        <v>2669</v>
      </c>
      <c r="AB7" s="783"/>
      <c r="AC7" s="783"/>
      <c r="AD7" s="783"/>
      <c r="AE7" s="784"/>
      <c r="AF7" s="785">
        <v>188</v>
      </c>
      <c r="AG7" s="786"/>
      <c r="AH7" s="786"/>
      <c r="AI7" s="786"/>
      <c r="AJ7" s="787"/>
      <c r="AK7" s="822">
        <v>15796</v>
      </c>
      <c r="AL7" s="823"/>
      <c r="AM7" s="823"/>
      <c r="AN7" s="823"/>
      <c r="AO7" s="823"/>
      <c r="AP7" s="823">
        <v>6113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604</v>
      </c>
      <c r="BT7" s="827"/>
      <c r="BU7" s="827"/>
      <c r="BV7" s="827"/>
      <c r="BW7" s="827"/>
      <c r="BX7" s="827"/>
      <c r="BY7" s="827"/>
      <c r="BZ7" s="827"/>
      <c r="CA7" s="827"/>
      <c r="CB7" s="827"/>
      <c r="CC7" s="827"/>
      <c r="CD7" s="827"/>
      <c r="CE7" s="827"/>
      <c r="CF7" s="827"/>
      <c r="CG7" s="828"/>
      <c r="CH7" s="819">
        <v>-5</v>
      </c>
      <c r="CI7" s="820"/>
      <c r="CJ7" s="820"/>
      <c r="CK7" s="820"/>
      <c r="CL7" s="821"/>
      <c r="CM7" s="819">
        <v>-62</v>
      </c>
      <c r="CN7" s="820"/>
      <c r="CO7" s="820"/>
      <c r="CP7" s="820"/>
      <c r="CQ7" s="821"/>
      <c r="CR7" s="819">
        <v>17</v>
      </c>
      <c r="CS7" s="820"/>
      <c r="CT7" s="820"/>
      <c r="CU7" s="820"/>
      <c r="CV7" s="821"/>
      <c r="CW7" s="819">
        <v>9</v>
      </c>
      <c r="CX7" s="820"/>
      <c r="CY7" s="820"/>
      <c r="CZ7" s="820"/>
      <c r="DA7" s="821"/>
      <c r="DB7" s="819">
        <v>51</v>
      </c>
      <c r="DC7" s="820"/>
      <c r="DD7" s="820"/>
      <c r="DE7" s="820"/>
      <c r="DF7" s="821"/>
      <c r="DG7" s="819" t="s">
        <v>598</v>
      </c>
      <c r="DH7" s="820"/>
      <c r="DI7" s="820"/>
      <c r="DJ7" s="820"/>
      <c r="DK7" s="821"/>
      <c r="DL7" s="819" t="s">
        <v>598</v>
      </c>
      <c r="DM7" s="820"/>
      <c r="DN7" s="820"/>
      <c r="DO7" s="820"/>
      <c r="DP7" s="821"/>
      <c r="DQ7" s="819" t="s">
        <v>598</v>
      </c>
      <c r="DR7" s="820"/>
      <c r="DS7" s="820"/>
      <c r="DT7" s="820"/>
      <c r="DU7" s="821"/>
      <c r="DV7" s="800"/>
      <c r="DW7" s="801"/>
      <c r="DX7" s="801"/>
      <c r="DY7" s="801"/>
      <c r="DZ7" s="802"/>
      <c r="EA7" s="256"/>
    </row>
    <row r="8" spans="1:131" s="257" customFormat="1" ht="26.25" customHeight="1" x14ac:dyDescent="0.15">
      <c r="A8" s="263">
        <v>2</v>
      </c>
      <c r="B8" s="803" t="s">
        <v>396</v>
      </c>
      <c r="C8" s="804"/>
      <c r="D8" s="804"/>
      <c r="E8" s="804"/>
      <c r="F8" s="804"/>
      <c r="G8" s="804"/>
      <c r="H8" s="804"/>
      <c r="I8" s="804"/>
      <c r="J8" s="804"/>
      <c r="K8" s="804"/>
      <c r="L8" s="804"/>
      <c r="M8" s="804"/>
      <c r="N8" s="804"/>
      <c r="O8" s="804"/>
      <c r="P8" s="805"/>
      <c r="Q8" s="806">
        <v>5415</v>
      </c>
      <c r="R8" s="807"/>
      <c r="S8" s="807"/>
      <c r="T8" s="807"/>
      <c r="U8" s="807"/>
      <c r="V8" s="807">
        <v>5415</v>
      </c>
      <c r="W8" s="807"/>
      <c r="X8" s="807"/>
      <c r="Y8" s="807"/>
      <c r="Z8" s="807"/>
      <c r="AA8" s="807">
        <v>0</v>
      </c>
      <c r="AB8" s="807"/>
      <c r="AC8" s="807"/>
      <c r="AD8" s="807"/>
      <c r="AE8" s="808"/>
      <c r="AF8" s="809" t="s">
        <v>397</v>
      </c>
      <c r="AG8" s="810"/>
      <c r="AH8" s="810"/>
      <c r="AI8" s="810"/>
      <c r="AJ8" s="811"/>
      <c r="AK8" s="812">
        <v>5415</v>
      </c>
      <c r="AL8" s="813"/>
      <c r="AM8" s="813"/>
      <c r="AN8" s="813"/>
      <c r="AO8" s="813"/>
      <c r="AP8" s="813" t="s">
        <v>598</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605</v>
      </c>
      <c r="BT8" s="817"/>
      <c r="BU8" s="817"/>
      <c r="BV8" s="817"/>
      <c r="BW8" s="817"/>
      <c r="BX8" s="817"/>
      <c r="BY8" s="817"/>
      <c r="BZ8" s="817"/>
      <c r="CA8" s="817"/>
      <c r="CB8" s="817"/>
      <c r="CC8" s="817"/>
      <c r="CD8" s="817"/>
      <c r="CE8" s="817"/>
      <c r="CF8" s="817"/>
      <c r="CG8" s="818"/>
      <c r="CH8" s="829">
        <v>-46</v>
      </c>
      <c r="CI8" s="830"/>
      <c r="CJ8" s="830"/>
      <c r="CK8" s="830"/>
      <c r="CL8" s="831"/>
      <c r="CM8" s="829">
        <v>-104</v>
      </c>
      <c r="CN8" s="830"/>
      <c r="CO8" s="830"/>
      <c r="CP8" s="830"/>
      <c r="CQ8" s="831"/>
      <c r="CR8" s="829">
        <v>10</v>
      </c>
      <c r="CS8" s="830"/>
      <c r="CT8" s="830"/>
      <c r="CU8" s="830"/>
      <c r="CV8" s="831"/>
      <c r="CW8" s="829" t="s">
        <v>598</v>
      </c>
      <c r="CX8" s="830"/>
      <c r="CY8" s="830"/>
      <c r="CZ8" s="830"/>
      <c r="DA8" s="831"/>
      <c r="DB8" s="829" t="s">
        <v>598</v>
      </c>
      <c r="DC8" s="830"/>
      <c r="DD8" s="830"/>
      <c r="DE8" s="830"/>
      <c r="DF8" s="831"/>
      <c r="DG8" s="829" t="s">
        <v>598</v>
      </c>
      <c r="DH8" s="830"/>
      <c r="DI8" s="830"/>
      <c r="DJ8" s="830"/>
      <c r="DK8" s="831"/>
      <c r="DL8" s="829" t="s">
        <v>598</v>
      </c>
      <c r="DM8" s="830"/>
      <c r="DN8" s="830"/>
      <c r="DO8" s="830"/>
      <c r="DP8" s="831"/>
      <c r="DQ8" s="829" t="s">
        <v>598</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606</v>
      </c>
      <c r="BT9" s="817"/>
      <c r="BU9" s="817"/>
      <c r="BV9" s="817"/>
      <c r="BW9" s="817"/>
      <c r="BX9" s="817"/>
      <c r="BY9" s="817"/>
      <c r="BZ9" s="817"/>
      <c r="CA9" s="817"/>
      <c r="CB9" s="817"/>
      <c r="CC9" s="817"/>
      <c r="CD9" s="817"/>
      <c r="CE9" s="817"/>
      <c r="CF9" s="817"/>
      <c r="CG9" s="818"/>
      <c r="CH9" s="829">
        <v>1</v>
      </c>
      <c r="CI9" s="830"/>
      <c r="CJ9" s="830"/>
      <c r="CK9" s="830"/>
      <c r="CL9" s="831"/>
      <c r="CM9" s="829">
        <v>60</v>
      </c>
      <c r="CN9" s="830"/>
      <c r="CO9" s="830"/>
      <c r="CP9" s="830"/>
      <c r="CQ9" s="831"/>
      <c r="CR9" s="829">
        <v>18</v>
      </c>
      <c r="CS9" s="830"/>
      <c r="CT9" s="830"/>
      <c r="CU9" s="830"/>
      <c r="CV9" s="831"/>
      <c r="CW9" s="829">
        <v>1</v>
      </c>
      <c r="CX9" s="830"/>
      <c r="CY9" s="830"/>
      <c r="CZ9" s="830"/>
      <c r="DA9" s="831"/>
      <c r="DB9" s="829" t="s">
        <v>598</v>
      </c>
      <c r="DC9" s="830"/>
      <c r="DD9" s="830"/>
      <c r="DE9" s="830"/>
      <c r="DF9" s="831"/>
      <c r="DG9" s="829" t="s">
        <v>598</v>
      </c>
      <c r="DH9" s="830"/>
      <c r="DI9" s="830"/>
      <c r="DJ9" s="830"/>
      <c r="DK9" s="831"/>
      <c r="DL9" s="829" t="s">
        <v>598</v>
      </c>
      <c r="DM9" s="830"/>
      <c r="DN9" s="830"/>
      <c r="DO9" s="830"/>
      <c r="DP9" s="831"/>
      <c r="DQ9" s="829" t="s">
        <v>598</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607</v>
      </c>
      <c r="BT10" s="817"/>
      <c r="BU10" s="817"/>
      <c r="BV10" s="817"/>
      <c r="BW10" s="817"/>
      <c r="BX10" s="817"/>
      <c r="BY10" s="817"/>
      <c r="BZ10" s="817"/>
      <c r="CA10" s="817"/>
      <c r="CB10" s="817"/>
      <c r="CC10" s="817"/>
      <c r="CD10" s="817"/>
      <c r="CE10" s="817"/>
      <c r="CF10" s="817"/>
      <c r="CG10" s="818"/>
      <c r="CH10" s="829">
        <v>-1</v>
      </c>
      <c r="CI10" s="830"/>
      <c r="CJ10" s="830"/>
      <c r="CK10" s="830"/>
      <c r="CL10" s="831"/>
      <c r="CM10" s="829">
        <v>53</v>
      </c>
      <c r="CN10" s="830"/>
      <c r="CO10" s="830"/>
      <c r="CP10" s="830"/>
      <c r="CQ10" s="831"/>
      <c r="CR10" s="829">
        <v>2</v>
      </c>
      <c r="CS10" s="830"/>
      <c r="CT10" s="830"/>
      <c r="CU10" s="830"/>
      <c r="CV10" s="831"/>
      <c r="CW10" s="829">
        <v>12</v>
      </c>
      <c r="CX10" s="830"/>
      <c r="CY10" s="830"/>
      <c r="CZ10" s="830"/>
      <c r="DA10" s="831"/>
      <c r="DB10" s="829" t="s">
        <v>598</v>
      </c>
      <c r="DC10" s="830"/>
      <c r="DD10" s="830"/>
      <c r="DE10" s="830"/>
      <c r="DF10" s="831"/>
      <c r="DG10" s="829" t="s">
        <v>598</v>
      </c>
      <c r="DH10" s="830"/>
      <c r="DI10" s="830"/>
      <c r="DJ10" s="830"/>
      <c r="DK10" s="831"/>
      <c r="DL10" s="829" t="s">
        <v>598</v>
      </c>
      <c r="DM10" s="830"/>
      <c r="DN10" s="830"/>
      <c r="DO10" s="830"/>
      <c r="DP10" s="831"/>
      <c r="DQ10" s="829" t="s">
        <v>598</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399</v>
      </c>
      <c r="B23" s="838" t="s">
        <v>400</v>
      </c>
      <c r="C23" s="839"/>
      <c r="D23" s="839"/>
      <c r="E23" s="839"/>
      <c r="F23" s="839"/>
      <c r="G23" s="839"/>
      <c r="H23" s="839"/>
      <c r="I23" s="839"/>
      <c r="J23" s="839"/>
      <c r="K23" s="839"/>
      <c r="L23" s="839"/>
      <c r="M23" s="839"/>
      <c r="N23" s="839"/>
      <c r="O23" s="839"/>
      <c r="P23" s="840"/>
      <c r="Q23" s="841">
        <v>35873</v>
      </c>
      <c r="R23" s="842"/>
      <c r="S23" s="842"/>
      <c r="T23" s="842"/>
      <c r="U23" s="842"/>
      <c r="V23" s="842">
        <v>33192</v>
      </c>
      <c r="W23" s="842"/>
      <c r="X23" s="842"/>
      <c r="Y23" s="842"/>
      <c r="Z23" s="842"/>
      <c r="AA23" s="842">
        <v>2681</v>
      </c>
      <c r="AB23" s="842"/>
      <c r="AC23" s="842"/>
      <c r="AD23" s="842"/>
      <c r="AE23" s="843"/>
      <c r="AF23" s="844">
        <v>188</v>
      </c>
      <c r="AG23" s="842"/>
      <c r="AH23" s="842"/>
      <c r="AI23" s="842"/>
      <c r="AJ23" s="845"/>
      <c r="AK23" s="846"/>
      <c r="AL23" s="847"/>
      <c r="AM23" s="847"/>
      <c r="AN23" s="847"/>
      <c r="AO23" s="847"/>
      <c r="AP23" s="842">
        <v>6113</v>
      </c>
      <c r="AQ23" s="842"/>
      <c r="AR23" s="842"/>
      <c r="AS23" s="842"/>
      <c r="AT23" s="842"/>
      <c r="AU23" s="848"/>
      <c r="AV23" s="848"/>
      <c r="AW23" s="848"/>
      <c r="AX23" s="848"/>
      <c r="AY23" s="849"/>
      <c r="AZ23" s="857" t="s">
        <v>397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401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378</v>
      </c>
      <c r="B26" s="789"/>
      <c r="C26" s="789"/>
      <c r="D26" s="789"/>
      <c r="E26" s="789"/>
      <c r="F26" s="789"/>
      <c r="G26" s="789"/>
      <c r="H26" s="789"/>
      <c r="I26" s="789"/>
      <c r="J26" s="789"/>
      <c r="K26" s="789"/>
      <c r="L26" s="789"/>
      <c r="M26" s="789"/>
      <c r="N26" s="789"/>
      <c r="O26" s="789"/>
      <c r="P26" s="790"/>
      <c r="Q26" s="765" t="s">
        <v>403</v>
      </c>
      <c r="R26" s="766"/>
      <c r="S26" s="766"/>
      <c r="T26" s="766"/>
      <c r="U26" s="767"/>
      <c r="V26" s="765" t="s">
        <v>404</v>
      </c>
      <c r="W26" s="766"/>
      <c r="X26" s="766"/>
      <c r="Y26" s="766"/>
      <c r="Z26" s="767"/>
      <c r="AA26" s="765" t="s">
        <v>405</v>
      </c>
      <c r="AB26" s="766"/>
      <c r="AC26" s="766"/>
      <c r="AD26" s="766"/>
      <c r="AE26" s="766"/>
      <c r="AF26" s="860" t="s">
        <v>406</v>
      </c>
      <c r="AG26" s="861"/>
      <c r="AH26" s="861"/>
      <c r="AI26" s="861"/>
      <c r="AJ26" s="862"/>
      <c r="AK26" s="766" t="s">
        <v>407</v>
      </c>
      <c r="AL26" s="766"/>
      <c r="AM26" s="766"/>
      <c r="AN26" s="766"/>
      <c r="AO26" s="767"/>
      <c r="AP26" s="765" t="s">
        <v>408</v>
      </c>
      <c r="AQ26" s="766"/>
      <c r="AR26" s="766"/>
      <c r="AS26" s="766"/>
      <c r="AT26" s="767"/>
      <c r="AU26" s="765" t="s">
        <v>409</v>
      </c>
      <c r="AV26" s="766"/>
      <c r="AW26" s="766"/>
      <c r="AX26" s="766"/>
      <c r="AY26" s="767"/>
      <c r="AZ26" s="765" t="s">
        <v>410</v>
      </c>
      <c r="BA26" s="766"/>
      <c r="BB26" s="766"/>
      <c r="BC26" s="766"/>
      <c r="BD26" s="767"/>
      <c r="BE26" s="765" t="s">
        <v>385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411</v>
      </c>
      <c r="C28" s="780"/>
      <c r="D28" s="780"/>
      <c r="E28" s="780"/>
      <c r="F28" s="780"/>
      <c r="G28" s="780"/>
      <c r="H28" s="780"/>
      <c r="I28" s="780"/>
      <c r="J28" s="780"/>
      <c r="K28" s="780"/>
      <c r="L28" s="780"/>
      <c r="M28" s="780"/>
      <c r="N28" s="780"/>
      <c r="O28" s="780"/>
      <c r="P28" s="781"/>
      <c r="Q28" s="870">
        <v>765</v>
      </c>
      <c r="R28" s="871"/>
      <c r="S28" s="871"/>
      <c r="T28" s="871"/>
      <c r="U28" s="871"/>
      <c r="V28" s="871">
        <v>744</v>
      </c>
      <c r="W28" s="871"/>
      <c r="X28" s="871"/>
      <c r="Y28" s="871"/>
      <c r="Z28" s="871"/>
      <c r="AA28" s="871">
        <v>21</v>
      </c>
      <c r="AB28" s="871"/>
      <c r="AC28" s="871"/>
      <c r="AD28" s="871"/>
      <c r="AE28" s="872"/>
      <c r="AF28" s="873">
        <v>21</v>
      </c>
      <c r="AG28" s="871"/>
      <c r="AH28" s="871"/>
      <c r="AI28" s="871"/>
      <c r="AJ28" s="874"/>
      <c r="AK28" s="875">
        <v>108</v>
      </c>
      <c r="AL28" s="866"/>
      <c r="AM28" s="866"/>
      <c r="AN28" s="866"/>
      <c r="AO28" s="866"/>
      <c r="AP28" s="866" t="s">
        <v>598</v>
      </c>
      <c r="AQ28" s="866"/>
      <c r="AR28" s="866"/>
      <c r="AS28" s="866"/>
      <c r="AT28" s="866"/>
      <c r="AU28" s="866" t="s">
        <v>598</v>
      </c>
      <c r="AV28" s="866"/>
      <c r="AW28" s="866"/>
      <c r="AX28" s="866"/>
      <c r="AY28" s="866"/>
      <c r="AZ28" s="867" t="s">
        <v>598</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412</v>
      </c>
      <c r="C29" s="804"/>
      <c r="D29" s="804"/>
      <c r="E29" s="804"/>
      <c r="F29" s="804"/>
      <c r="G29" s="804"/>
      <c r="H29" s="804"/>
      <c r="I29" s="804"/>
      <c r="J29" s="804"/>
      <c r="K29" s="804"/>
      <c r="L29" s="804"/>
      <c r="M29" s="804"/>
      <c r="N29" s="804"/>
      <c r="O29" s="804"/>
      <c r="P29" s="805"/>
      <c r="Q29" s="806">
        <v>902</v>
      </c>
      <c r="R29" s="807"/>
      <c r="S29" s="807"/>
      <c r="T29" s="807"/>
      <c r="U29" s="807"/>
      <c r="V29" s="807">
        <v>863</v>
      </c>
      <c r="W29" s="807"/>
      <c r="X29" s="807"/>
      <c r="Y29" s="807"/>
      <c r="Z29" s="807"/>
      <c r="AA29" s="807">
        <v>39</v>
      </c>
      <c r="AB29" s="807"/>
      <c r="AC29" s="807"/>
      <c r="AD29" s="807"/>
      <c r="AE29" s="808"/>
      <c r="AF29" s="809">
        <v>39</v>
      </c>
      <c r="AG29" s="810"/>
      <c r="AH29" s="810"/>
      <c r="AI29" s="810"/>
      <c r="AJ29" s="811"/>
      <c r="AK29" s="878">
        <v>180</v>
      </c>
      <c r="AL29" s="879"/>
      <c r="AM29" s="879"/>
      <c r="AN29" s="879"/>
      <c r="AO29" s="879"/>
      <c r="AP29" s="879" t="s">
        <v>598</v>
      </c>
      <c r="AQ29" s="879"/>
      <c r="AR29" s="879"/>
      <c r="AS29" s="879"/>
      <c r="AT29" s="879"/>
      <c r="AU29" s="879" t="s">
        <v>598</v>
      </c>
      <c r="AV29" s="879"/>
      <c r="AW29" s="879"/>
      <c r="AX29" s="879"/>
      <c r="AY29" s="879"/>
      <c r="AZ29" s="880" t="s">
        <v>598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413</v>
      </c>
      <c r="C30" s="804"/>
      <c r="D30" s="804"/>
      <c r="E30" s="804"/>
      <c r="F30" s="804"/>
      <c r="G30" s="804"/>
      <c r="H30" s="804"/>
      <c r="I30" s="804"/>
      <c r="J30" s="804"/>
      <c r="K30" s="804"/>
      <c r="L30" s="804"/>
      <c r="M30" s="804"/>
      <c r="N30" s="804"/>
      <c r="O30" s="804"/>
      <c r="P30" s="805"/>
      <c r="Q30" s="806">
        <v>101</v>
      </c>
      <c r="R30" s="807"/>
      <c r="S30" s="807"/>
      <c r="T30" s="807"/>
      <c r="U30" s="807"/>
      <c r="V30" s="807">
        <v>101</v>
      </c>
      <c r="W30" s="807"/>
      <c r="X30" s="807"/>
      <c r="Y30" s="807"/>
      <c r="Z30" s="807"/>
      <c r="AA30" s="807">
        <v>0</v>
      </c>
      <c r="AB30" s="807"/>
      <c r="AC30" s="807"/>
      <c r="AD30" s="807"/>
      <c r="AE30" s="808"/>
      <c r="AF30" s="809">
        <v>0</v>
      </c>
      <c r="AG30" s="810"/>
      <c r="AH30" s="810"/>
      <c r="AI30" s="810"/>
      <c r="AJ30" s="811"/>
      <c r="AK30" s="878">
        <v>28</v>
      </c>
      <c r="AL30" s="879"/>
      <c r="AM30" s="879"/>
      <c r="AN30" s="879"/>
      <c r="AO30" s="879"/>
      <c r="AP30" s="879" t="s">
        <v>598</v>
      </c>
      <c r="AQ30" s="879"/>
      <c r="AR30" s="879"/>
      <c r="AS30" s="879"/>
      <c r="AT30" s="879"/>
      <c r="AU30" s="879" t="s">
        <v>598</v>
      </c>
      <c r="AV30" s="879"/>
      <c r="AW30" s="879"/>
      <c r="AX30" s="879"/>
      <c r="AY30" s="879"/>
      <c r="AZ30" s="880" t="s">
        <v>598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414</v>
      </c>
      <c r="C31" s="804"/>
      <c r="D31" s="804"/>
      <c r="E31" s="804"/>
      <c r="F31" s="804"/>
      <c r="G31" s="804"/>
      <c r="H31" s="804"/>
      <c r="I31" s="804"/>
      <c r="J31" s="804"/>
      <c r="K31" s="804"/>
      <c r="L31" s="804"/>
      <c r="M31" s="804"/>
      <c r="N31" s="804"/>
      <c r="O31" s="804"/>
      <c r="P31" s="805"/>
      <c r="Q31" s="806">
        <v>472</v>
      </c>
      <c r="R31" s="807"/>
      <c r="S31" s="807"/>
      <c r="T31" s="807"/>
      <c r="U31" s="807"/>
      <c r="V31" s="807">
        <v>495</v>
      </c>
      <c r="W31" s="807"/>
      <c r="X31" s="807"/>
      <c r="Y31" s="807"/>
      <c r="Z31" s="807"/>
      <c r="AA31" s="807">
        <v>-23</v>
      </c>
      <c r="AB31" s="807"/>
      <c r="AC31" s="807"/>
      <c r="AD31" s="807"/>
      <c r="AE31" s="808"/>
      <c r="AF31" s="809">
        <v>282</v>
      </c>
      <c r="AG31" s="810"/>
      <c r="AH31" s="810"/>
      <c r="AI31" s="810"/>
      <c r="AJ31" s="811"/>
      <c r="AK31" s="878">
        <v>64</v>
      </c>
      <c r="AL31" s="879"/>
      <c r="AM31" s="879"/>
      <c r="AN31" s="879"/>
      <c r="AO31" s="879"/>
      <c r="AP31" s="879">
        <v>346</v>
      </c>
      <c r="AQ31" s="879"/>
      <c r="AR31" s="879"/>
      <c r="AS31" s="879"/>
      <c r="AT31" s="879"/>
      <c r="AU31" s="879">
        <v>61</v>
      </c>
      <c r="AV31" s="879"/>
      <c r="AW31" s="879"/>
      <c r="AX31" s="879"/>
      <c r="AY31" s="879"/>
      <c r="AZ31" s="880" t="s">
        <v>598</v>
      </c>
      <c r="BA31" s="880"/>
      <c r="BB31" s="880"/>
      <c r="BC31" s="880"/>
      <c r="BD31" s="880"/>
      <c r="BE31" s="876" t="s">
        <v>415</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416</v>
      </c>
      <c r="C32" s="804"/>
      <c r="D32" s="804"/>
      <c r="E32" s="804"/>
      <c r="F32" s="804"/>
      <c r="G32" s="804"/>
      <c r="H32" s="804"/>
      <c r="I32" s="804"/>
      <c r="J32" s="804"/>
      <c r="K32" s="804"/>
      <c r="L32" s="804"/>
      <c r="M32" s="804"/>
      <c r="N32" s="804"/>
      <c r="O32" s="804"/>
      <c r="P32" s="805"/>
      <c r="Q32" s="806">
        <v>62</v>
      </c>
      <c r="R32" s="807"/>
      <c r="S32" s="807"/>
      <c r="T32" s="807"/>
      <c r="U32" s="807"/>
      <c r="V32" s="807">
        <v>62</v>
      </c>
      <c r="W32" s="807"/>
      <c r="X32" s="807"/>
      <c r="Y32" s="807"/>
      <c r="Z32" s="807"/>
      <c r="AA32" s="807" t="s">
        <v>598</v>
      </c>
      <c r="AB32" s="807"/>
      <c r="AC32" s="807"/>
      <c r="AD32" s="807"/>
      <c r="AE32" s="808"/>
      <c r="AF32" s="809" t="s">
        <v>397</v>
      </c>
      <c r="AG32" s="810"/>
      <c r="AH32" s="810"/>
      <c r="AI32" s="810"/>
      <c r="AJ32" s="811"/>
      <c r="AK32" s="878">
        <v>28</v>
      </c>
      <c r="AL32" s="879"/>
      <c r="AM32" s="879"/>
      <c r="AN32" s="879"/>
      <c r="AO32" s="879"/>
      <c r="AP32" s="879">
        <v>25</v>
      </c>
      <c r="AQ32" s="879"/>
      <c r="AR32" s="879"/>
      <c r="AS32" s="879"/>
      <c r="AT32" s="879"/>
      <c r="AU32" s="879">
        <v>19</v>
      </c>
      <c r="AV32" s="879"/>
      <c r="AW32" s="879"/>
      <c r="AX32" s="879"/>
      <c r="AY32" s="879"/>
      <c r="AZ32" s="880" t="s">
        <v>598</v>
      </c>
      <c r="BA32" s="880"/>
      <c r="BB32" s="880"/>
      <c r="BC32" s="880"/>
      <c r="BD32" s="880"/>
      <c r="BE32" s="876" t="s">
        <v>417</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418</v>
      </c>
      <c r="C33" s="804"/>
      <c r="D33" s="804"/>
      <c r="E33" s="804"/>
      <c r="F33" s="804"/>
      <c r="G33" s="804"/>
      <c r="H33" s="804"/>
      <c r="I33" s="804"/>
      <c r="J33" s="804"/>
      <c r="K33" s="804"/>
      <c r="L33" s="804"/>
      <c r="M33" s="804"/>
      <c r="N33" s="804"/>
      <c r="O33" s="804"/>
      <c r="P33" s="805"/>
      <c r="Q33" s="806">
        <v>430</v>
      </c>
      <c r="R33" s="807"/>
      <c r="S33" s="807"/>
      <c r="T33" s="807"/>
      <c r="U33" s="807"/>
      <c r="V33" s="807">
        <v>430</v>
      </c>
      <c r="W33" s="807"/>
      <c r="X33" s="807"/>
      <c r="Y33" s="807"/>
      <c r="Z33" s="807"/>
      <c r="AA33" s="807" t="s">
        <v>598</v>
      </c>
      <c r="AB33" s="807"/>
      <c r="AC33" s="807"/>
      <c r="AD33" s="807"/>
      <c r="AE33" s="808"/>
      <c r="AF33" s="809" t="s">
        <v>419</v>
      </c>
      <c r="AG33" s="810"/>
      <c r="AH33" s="810"/>
      <c r="AI33" s="810"/>
      <c r="AJ33" s="811"/>
      <c r="AK33" s="878">
        <v>265</v>
      </c>
      <c r="AL33" s="879"/>
      <c r="AM33" s="879"/>
      <c r="AN33" s="879"/>
      <c r="AO33" s="879"/>
      <c r="AP33" s="879">
        <v>2592</v>
      </c>
      <c r="AQ33" s="879"/>
      <c r="AR33" s="879"/>
      <c r="AS33" s="879"/>
      <c r="AT33" s="879"/>
      <c r="AU33" s="879">
        <v>2480</v>
      </c>
      <c r="AV33" s="879"/>
      <c r="AW33" s="879"/>
      <c r="AX33" s="879"/>
      <c r="AY33" s="879"/>
      <c r="AZ33" s="880" t="s">
        <v>598</v>
      </c>
      <c r="BA33" s="880"/>
      <c r="BB33" s="880"/>
      <c r="BC33" s="880"/>
      <c r="BD33" s="880"/>
      <c r="BE33" s="876" t="s">
        <v>420</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421</v>
      </c>
      <c r="C34" s="804"/>
      <c r="D34" s="804"/>
      <c r="E34" s="804"/>
      <c r="F34" s="804"/>
      <c r="G34" s="804"/>
      <c r="H34" s="804"/>
      <c r="I34" s="804"/>
      <c r="J34" s="804"/>
      <c r="K34" s="804"/>
      <c r="L34" s="804"/>
      <c r="M34" s="804"/>
      <c r="N34" s="804"/>
      <c r="O34" s="804"/>
      <c r="P34" s="805"/>
      <c r="Q34" s="806">
        <v>15</v>
      </c>
      <c r="R34" s="807"/>
      <c r="S34" s="807"/>
      <c r="T34" s="807"/>
      <c r="U34" s="807"/>
      <c r="V34" s="807">
        <v>15</v>
      </c>
      <c r="W34" s="807"/>
      <c r="X34" s="807"/>
      <c r="Y34" s="807"/>
      <c r="Z34" s="807"/>
      <c r="AA34" s="807" t="s">
        <v>598</v>
      </c>
      <c r="AB34" s="807"/>
      <c r="AC34" s="807"/>
      <c r="AD34" s="807"/>
      <c r="AE34" s="808"/>
      <c r="AF34" s="809" t="s">
        <v>397</v>
      </c>
      <c r="AG34" s="810"/>
      <c r="AH34" s="810"/>
      <c r="AI34" s="810"/>
      <c r="AJ34" s="811"/>
      <c r="AK34" s="878">
        <v>5</v>
      </c>
      <c r="AL34" s="879"/>
      <c r="AM34" s="879"/>
      <c r="AN34" s="879"/>
      <c r="AO34" s="879"/>
      <c r="AP34" s="879">
        <v>10</v>
      </c>
      <c r="AQ34" s="879"/>
      <c r="AR34" s="879"/>
      <c r="AS34" s="879"/>
      <c r="AT34" s="879"/>
      <c r="AU34" s="879">
        <v>10</v>
      </c>
      <c r="AV34" s="879"/>
      <c r="AW34" s="879"/>
      <c r="AX34" s="879"/>
      <c r="AY34" s="879"/>
      <c r="AZ34" s="880" t="s">
        <v>598</v>
      </c>
      <c r="BA34" s="880"/>
      <c r="BB34" s="880"/>
      <c r="BC34" s="880"/>
      <c r="BD34" s="880"/>
      <c r="BE34" s="876" t="s">
        <v>422</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423</v>
      </c>
      <c r="C35" s="804"/>
      <c r="D35" s="804"/>
      <c r="E35" s="804"/>
      <c r="F35" s="804"/>
      <c r="G35" s="804"/>
      <c r="H35" s="804"/>
      <c r="I35" s="804"/>
      <c r="J35" s="804"/>
      <c r="K35" s="804"/>
      <c r="L35" s="804"/>
      <c r="M35" s="804"/>
      <c r="N35" s="804"/>
      <c r="O35" s="804"/>
      <c r="P35" s="805"/>
      <c r="Q35" s="806">
        <v>10</v>
      </c>
      <c r="R35" s="807"/>
      <c r="S35" s="807"/>
      <c r="T35" s="807"/>
      <c r="U35" s="807"/>
      <c r="V35" s="807">
        <v>10</v>
      </c>
      <c r="W35" s="807"/>
      <c r="X35" s="807"/>
      <c r="Y35" s="807"/>
      <c r="Z35" s="807"/>
      <c r="AA35" s="807" t="s">
        <v>598</v>
      </c>
      <c r="AB35" s="807"/>
      <c r="AC35" s="807"/>
      <c r="AD35" s="807"/>
      <c r="AE35" s="808"/>
      <c r="AF35" s="809" t="s">
        <v>419</v>
      </c>
      <c r="AG35" s="810"/>
      <c r="AH35" s="810"/>
      <c r="AI35" s="810"/>
      <c r="AJ35" s="811"/>
      <c r="AK35" s="878">
        <v>10</v>
      </c>
      <c r="AL35" s="879"/>
      <c r="AM35" s="879"/>
      <c r="AN35" s="879"/>
      <c r="AO35" s="879"/>
      <c r="AP35" s="879" t="s">
        <v>598</v>
      </c>
      <c r="AQ35" s="879"/>
      <c r="AR35" s="879"/>
      <c r="AS35" s="879"/>
      <c r="AT35" s="879"/>
      <c r="AU35" s="879" t="s">
        <v>598</v>
      </c>
      <c r="AV35" s="879"/>
      <c r="AW35" s="879"/>
      <c r="AX35" s="879"/>
      <c r="AY35" s="879"/>
      <c r="AZ35" s="880" t="s">
        <v>598</v>
      </c>
      <c r="BA35" s="880"/>
      <c r="BB35" s="880"/>
      <c r="BC35" s="880"/>
      <c r="BD35" s="880"/>
      <c r="BE35" s="876" t="s">
        <v>417</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399</v>
      </c>
      <c r="B63" s="838" t="s">
        <v>425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342</v>
      </c>
      <c r="AG63" s="890"/>
      <c r="AH63" s="890"/>
      <c r="AI63" s="890"/>
      <c r="AJ63" s="891"/>
      <c r="AK63" s="892"/>
      <c r="AL63" s="887"/>
      <c r="AM63" s="887"/>
      <c r="AN63" s="887"/>
      <c r="AO63" s="887"/>
      <c r="AP63" s="890">
        <v>2570</v>
      </c>
      <c r="AQ63" s="890"/>
      <c r="AR63" s="890"/>
      <c r="AS63" s="890"/>
      <c r="AT63" s="890"/>
      <c r="AU63" s="890">
        <v>2136</v>
      </c>
      <c r="AV63" s="890"/>
      <c r="AW63" s="890"/>
      <c r="AX63" s="890"/>
      <c r="AY63" s="890"/>
      <c r="AZ63" s="894"/>
      <c r="BA63" s="894"/>
      <c r="BB63" s="894"/>
      <c r="BC63" s="894"/>
      <c r="BD63" s="894"/>
      <c r="BE63" s="895"/>
      <c r="BF63" s="895"/>
      <c r="BG63" s="895"/>
      <c r="BH63" s="895"/>
      <c r="BI63" s="896"/>
      <c r="BJ63" s="897" t="s">
        <v>397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427</v>
      </c>
      <c r="B66" s="789"/>
      <c r="C66" s="789"/>
      <c r="D66" s="789"/>
      <c r="E66" s="789"/>
      <c r="F66" s="789"/>
      <c r="G66" s="789"/>
      <c r="H66" s="789"/>
      <c r="I66" s="789"/>
      <c r="J66" s="789"/>
      <c r="K66" s="789"/>
      <c r="L66" s="789"/>
      <c r="M66" s="789"/>
      <c r="N66" s="789"/>
      <c r="O66" s="789"/>
      <c r="P66" s="790"/>
      <c r="Q66" s="765" t="s">
        <v>428</v>
      </c>
      <c r="R66" s="766"/>
      <c r="S66" s="766"/>
      <c r="T66" s="766"/>
      <c r="U66" s="767"/>
      <c r="V66" s="765" t="s">
        <v>404</v>
      </c>
      <c r="W66" s="766"/>
      <c r="X66" s="766"/>
      <c r="Y66" s="766"/>
      <c r="Z66" s="767"/>
      <c r="AA66" s="765" t="s">
        <v>429</v>
      </c>
      <c r="AB66" s="766"/>
      <c r="AC66" s="766"/>
      <c r="AD66" s="766"/>
      <c r="AE66" s="767"/>
      <c r="AF66" s="900" t="s">
        <v>430</v>
      </c>
      <c r="AG66" s="861"/>
      <c r="AH66" s="861"/>
      <c r="AI66" s="861"/>
      <c r="AJ66" s="901"/>
      <c r="AK66" s="765" t="s">
        <v>431</v>
      </c>
      <c r="AL66" s="789"/>
      <c r="AM66" s="789"/>
      <c r="AN66" s="789"/>
      <c r="AO66" s="790"/>
      <c r="AP66" s="765" t="s">
        <v>408</v>
      </c>
      <c r="AQ66" s="766"/>
      <c r="AR66" s="766"/>
      <c r="AS66" s="766"/>
      <c r="AT66" s="767"/>
      <c r="AU66" s="765" t="s">
        <v>432</v>
      </c>
      <c r="AV66" s="766"/>
      <c r="AW66" s="766"/>
      <c r="AX66" s="766"/>
      <c r="AY66" s="767"/>
      <c r="AZ66" s="765" t="s">
        <v>385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599</v>
      </c>
      <c r="C68" s="918"/>
      <c r="D68" s="918"/>
      <c r="E68" s="918"/>
      <c r="F68" s="918"/>
      <c r="G68" s="918"/>
      <c r="H68" s="918"/>
      <c r="I68" s="918"/>
      <c r="J68" s="918"/>
      <c r="K68" s="918"/>
      <c r="L68" s="918"/>
      <c r="M68" s="918"/>
      <c r="N68" s="918"/>
      <c r="O68" s="918"/>
      <c r="P68" s="919"/>
      <c r="Q68" s="920">
        <v>5895</v>
      </c>
      <c r="R68" s="914"/>
      <c r="S68" s="914"/>
      <c r="T68" s="914"/>
      <c r="U68" s="914"/>
      <c r="V68" s="914">
        <v>5814</v>
      </c>
      <c r="W68" s="914"/>
      <c r="X68" s="914"/>
      <c r="Y68" s="914"/>
      <c r="Z68" s="914"/>
      <c r="AA68" s="914">
        <v>81</v>
      </c>
      <c r="AB68" s="914"/>
      <c r="AC68" s="914"/>
      <c r="AD68" s="914"/>
      <c r="AE68" s="914"/>
      <c r="AF68" s="914">
        <v>81</v>
      </c>
      <c r="AG68" s="914"/>
      <c r="AH68" s="914"/>
      <c r="AI68" s="914"/>
      <c r="AJ68" s="914"/>
      <c r="AK68" s="914">
        <v>26</v>
      </c>
      <c r="AL68" s="914"/>
      <c r="AM68" s="914"/>
      <c r="AN68" s="914"/>
      <c r="AO68" s="914"/>
      <c r="AP68" s="914">
        <v>784</v>
      </c>
      <c r="AQ68" s="914"/>
      <c r="AR68" s="914"/>
      <c r="AS68" s="914"/>
      <c r="AT68" s="914"/>
      <c r="AU68" s="914">
        <v>39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600</v>
      </c>
      <c r="C69" s="922"/>
      <c r="D69" s="922"/>
      <c r="E69" s="922"/>
      <c r="F69" s="922"/>
      <c r="G69" s="922"/>
      <c r="H69" s="922"/>
      <c r="I69" s="922"/>
      <c r="J69" s="922"/>
      <c r="K69" s="922"/>
      <c r="L69" s="922"/>
      <c r="M69" s="922"/>
      <c r="N69" s="922"/>
      <c r="O69" s="922"/>
      <c r="P69" s="923"/>
      <c r="Q69" s="924">
        <v>12230</v>
      </c>
      <c r="R69" s="879"/>
      <c r="S69" s="879"/>
      <c r="T69" s="879"/>
      <c r="U69" s="879"/>
      <c r="V69" s="879">
        <v>11541</v>
      </c>
      <c r="W69" s="879"/>
      <c r="X69" s="879"/>
      <c r="Y69" s="879"/>
      <c r="Z69" s="879"/>
      <c r="AA69" s="879">
        <v>689</v>
      </c>
      <c r="AB69" s="879"/>
      <c r="AC69" s="879"/>
      <c r="AD69" s="879"/>
      <c r="AE69" s="879"/>
      <c r="AF69" s="879">
        <v>689</v>
      </c>
      <c r="AG69" s="879"/>
      <c r="AH69" s="879"/>
      <c r="AI69" s="879"/>
      <c r="AJ69" s="879"/>
      <c r="AK69" s="879">
        <v>318</v>
      </c>
      <c r="AL69" s="879"/>
      <c r="AM69" s="879"/>
      <c r="AN69" s="879"/>
      <c r="AO69" s="879"/>
      <c r="AP69" s="879" t="s">
        <v>598</v>
      </c>
      <c r="AQ69" s="879"/>
      <c r="AR69" s="879"/>
      <c r="AS69" s="879"/>
      <c r="AT69" s="879"/>
      <c r="AU69" s="879" t="s">
        <v>598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601</v>
      </c>
      <c r="C70" s="922"/>
      <c r="D70" s="922"/>
      <c r="E70" s="922"/>
      <c r="F70" s="922"/>
      <c r="G70" s="922"/>
      <c r="H70" s="922"/>
      <c r="I70" s="922"/>
      <c r="J70" s="922"/>
      <c r="K70" s="922"/>
      <c r="L70" s="922"/>
      <c r="M70" s="922"/>
      <c r="N70" s="922"/>
      <c r="O70" s="922"/>
      <c r="P70" s="923"/>
      <c r="Q70" s="924">
        <v>237</v>
      </c>
      <c r="R70" s="879"/>
      <c r="S70" s="879"/>
      <c r="T70" s="879"/>
      <c r="U70" s="879"/>
      <c r="V70" s="879">
        <v>168</v>
      </c>
      <c r="W70" s="879"/>
      <c r="X70" s="879"/>
      <c r="Y70" s="879"/>
      <c r="Z70" s="879"/>
      <c r="AA70" s="879">
        <v>69</v>
      </c>
      <c r="AB70" s="879"/>
      <c r="AC70" s="879"/>
      <c r="AD70" s="879"/>
      <c r="AE70" s="879"/>
      <c r="AF70" s="879">
        <v>69</v>
      </c>
      <c r="AG70" s="879"/>
      <c r="AH70" s="879"/>
      <c r="AI70" s="879"/>
      <c r="AJ70" s="879"/>
      <c r="AK70" s="879">
        <v>36</v>
      </c>
      <c r="AL70" s="879"/>
      <c r="AM70" s="879"/>
      <c r="AN70" s="879"/>
      <c r="AO70" s="879"/>
      <c r="AP70" s="879" t="s">
        <v>598</v>
      </c>
      <c r="AQ70" s="879"/>
      <c r="AR70" s="879"/>
      <c r="AS70" s="879"/>
      <c r="AT70" s="879"/>
      <c r="AU70" s="879" t="s">
        <v>598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602</v>
      </c>
      <c r="C71" s="922"/>
      <c r="D71" s="922"/>
      <c r="E71" s="922"/>
      <c r="F71" s="922"/>
      <c r="G71" s="922"/>
      <c r="H71" s="922"/>
      <c r="I71" s="922"/>
      <c r="J71" s="922"/>
      <c r="K71" s="922"/>
      <c r="L71" s="922"/>
      <c r="M71" s="922"/>
      <c r="N71" s="922"/>
      <c r="O71" s="922"/>
      <c r="P71" s="923"/>
      <c r="Q71" s="924">
        <v>858</v>
      </c>
      <c r="R71" s="879"/>
      <c r="S71" s="879"/>
      <c r="T71" s="879"/>
      <c r="U71" s="879"/>
      <c r="V71" s="879">
        <v>856</v>
      </c>
      <c r="W71" s="879"/>
      <c r="X71" s="879"/>
      <c r="Y71" s="879"/>
      <c r="Z71" s="879"/>
      <c r="AA71" s="879">
        <v>2</v>
      </c>
      <c r="AB71" s="879"/>
      <c r="AC71" s="879"/>
      <c r="AD71" s="879"/>
      <c r="AE71" s="879"/>
      <c r="AF71" s="879">
        <v>2</v>
      </c>
      <c r="AG71" s="879"/>
      <c r="AH71" s="879"/>
      <c r="AI71" s="879"/>
      <c r="AJ71" s="879"/>
      <c r="AK71" s="879">
        <v>4</v>
      </c>
      <c r="AL71" s="879"/>
      <c r="AM71" s="879"/>
      <c r="AN71" s="879"/>
      <c r="AO71" s="879"/>
      <c r="AP71" s="879" t="s">
        <v>598</v>
      </c>
      <c r="AQ71" s="879"/>
      <c r="AR71" s="879"/>
      <c r="AS71" s="879"/>
      <c r="AT71" s="879"/>
      <c r="AU71" s="879" t="s">
        <v>598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603</v>
      </c>
      <c r="C72" s="922"/>
      <c r="D72" s="922"/>
      <c r="E72" s="922"/>
      <c r="F72" s="922"/>
      <c r="G72" s="922"/>
      <c r="H72" s="922"/>
      <c r="I72" s="922"/>
      <c r="J72" s="922"/>
      <c r="K72" s="922"/>
      <c r="L72" s="922"/>
      <c r="M72" s="922"/>
      <c r="N72" s="922"/>
      <c r="O72" s="922"/>
      <c r="P72" s="923"/>
      <c r="Q72" s="924">
        <v>141</v>
      </c>
      <c r="R72" s="879"/>
      <c r="S72" s="879"/>
      <c r="T72" s="879"/>
      <c r="U72" s="879"/>
      <c r="V72" s="879">
        <v>137</v>
      </c>
      <c r="W72" s="879"/>
      <c r="X72" s="879"/>
      <c r="Y72" s="879"/>
      <c r="Z72" s="879"/>
      <c r="AA72" s="879">
        <v>4</v>
      </c>
      <c r="AB72" s="879"/>
      <c r="AC72" s="879"/>
      <c r="AD72" s="879"/>
      <c r="AE72" s="879"/>
      <c r="AF72" s="879">
        <v>4</v>
      </c>
      <c r="AG72" s="879"/>
      <c r="AH72" s="879"/>
      <c r="AI72" s="879"/>
      <c r="AJ72" s="879"/>
      <c r="AK72" s="879" t="s">
        <v>598</v>
      </c>
      <c r="AL72" s="879"/>
      <c r="AM72" s="879"/>
      <c r="AN72" s="879"/>
      <c r="AO72" s="879"/>
      <c r="AP72" s="879" t="s">
        <v>598</v>
      </c>
      <c r="AQ72" s="879"/>
      <c r="AR72" s="879"/>
      <c r="AS72" s="879"/>
      <c r="AT72" s="879"/>
      <c r="AU72" s="879" t="s">
        <v>598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399</v>
      </c>
      <c r="B88" s="838" t="s">
        <v>433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845</v>
      </c>
      <c r="AG88" s="890"/>
      <c r="AH88" s="890"/>
      <c r="AI88" s="890"/>
      <c r="AJ88" s="890"/>
      <c r="AK88" s="887"/>
      <c r="AL88" s="887"/>
      <c r="AM88" s="887"/>
      <c r="AN88" s="887"/>
      <c r="AO88" s="887"/>
      <c r="AP88" s="890">
        <v>784</v>
      </c>
      <c r="AQ88" s="890"/>
      <c r="AR88" s="890"/>
      <c r="AS88" s="890"/>
      <c r="AT88" s="890"/>
      <c r="AU88" s="890">
        <v>39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838" t="s">
        <v>434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47</v>
      </c>
      <c r="CS102" s="898"/>
      <c r="CT102" s="898"/>
      <c r="CU102" s="898"/>
      <c r="CV102" s="941"/>
      <c r="CW102" s="940">
        <v>22</v>
      </c>
      <c r="CX102" s="898"/>
      <c r="CY102" s="898"/>
      <c r="CZ102" s="898"/>
      <c r="DA102" s="941"/>
      <c r="DB102" s="940">
        <v>51</v>
      </c>
      <c r="DC102" s="898"/>
      <c r="DD102" s="898"/>
      <c r="DE102" s="898"/>
      <c r="DF102" s="941"/>
      <c r="DG102" s="940" t="s">
        <v>598</v>
      </c>
      <c r="DH102" s="898"/>
      <c r="DI102" s="898"/>
      <c r="DJ102" s="898"/>
      <c r="DK102" s="941"/>
      <c r="DL102" s="940" t="s">
        <v>598</v>
      </c>
      <c r="DM102" s="898"/>
      <c r="DN102" s="898"/>
      <c r="DO102" s="898"/>
      <c r="DP102" s="941"/>
      <c r="DQ102" s="940" t="s">
        <v>598</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442</v>
      </c>
      <c r="AB109" s="943"/>
      <c r="AC109" s="943"/>
      <c r="AD109" s="943"/>
      <c r="AE109" s="944"/>
      <c r="AF109" s="942" t="s">
        <v>443</v>
      </c>
      <c r="AG109" s="943"/>
      <c r="AH109" s="943"/>
      <c r="AI109" s="943"/>
      <c r="AJ109" s="944"/>
      <c r="AK109" s="942" t="s">
        <v>313</v>
      </c>
      <c r="AL109" s="943"/>
      <c r="AM109" s="943"/>
      <c r="AN109" s="943"/>
      <c r="AO109" s="944"/>
      <c r="AP109" s="942" t="s">
        <v>444</v>
      </c>
      <c r="AQ109" s="943"/>
      <c r="AR109" s="943"/>
      <c r="AS109" s="943"/>
      <c r="AT109" s="945"/>
      <c r="AU109" s="962" t="s">
        <v>441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442</v>
      </c>
      <c r="BR109" s="943"/>
      <c r="BS109" s="943"/>
      <c r="BT109" s="943"/>
      <c r="BU109" s="944"/>
      <c r="BV109" s="942" t="s">
        <v>443</v>
      </c>
      <c r="BW109" s="943"/>
      <c r="BX109" s="943"/>
      <c r="BY109" s="943"/>
      <c r="BZ109" s="944"/>
      <c r="CA109" s="942" t="s">
        <v>313</v>
      </c>
      <c r="CB109" s="943"/>
      <c r="CC109" s="943"/>
      <c r="CD109" s="943"/>
      <c r="CE109" s="944"/>
      <c r="CF109" s="963" t="s">
        <v>444</v>
      </c>
      <c r="CG109" s="963"/>
      <c r="CH109" s="963"/>
      <c r="CI109" s="963"/>
      <c r="CJ109" s="963"/>
      <c r="CK109" s="942" t="s">
        <v>445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442</v>
      </c>
      <c r="DH109" s="943"/>
      <c r="DI109" s="943"/>
      <c r="DJ109" s="943"/>
      <c r="DK109" s="944"/>
      <c r="DL109" s="942" t="s">
        <v>443</v>
      </c>
      <c r="DM109" s="943"/>
      <c r="DN109" s="943"/>
      <c r="DO109" s="943"/>
      <c r="DP109" s="944"/>
      <c r="DQ109" s="942" t="s">
        <v>313</v>
      </c>
      <c r="DR109" s="943"/>
      <c r="DS109" s="943"/>
      <c r="DT109" s="943"/>
      <c r="DU109" s="944"/>
      <c r="DV109" s="942" t="s">
        <v>444</v>
      </c>
      <c r="DW109" s="943"/>
      <c r="DX109" s="943"/>
      <c r="DY109" s="943"/>
      <c r="DZ109" s="945"/>
    </row>
    <row r="110" spans="1:131" s="248" customFormat="1" ht="26.25" customHeight="1" x14ac:dyDescent="0.15">
      <c r="A110" s="946" t="s">
        <v>446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324652</v>
      </c>
      <c r="AB110" s="950"/>
      <c r="AC110" s="950"/>
      <c r="AD110" s="950"/>
      <c r="AE110" s="951"/>
      <c r="AF110" s="952">
        <v>317318</v>
      </c>
      <c r="AG110" s="950"/>
      <c r="AH110" s="950"/>
      <c r="AI110" s="950"/>
      <c r="AJ110" s="951"/>
      <c r="AK110" s="952">
        <v>381293</v>
      </c>
      <c r="AL110" s="950"/>
      <c r="AM110" s="950"/>
      <c r="AN110" s="950"/>
      <c r="AO110" s="951"/>
      <c r="AP110" s="953">
        <v>11.8</v>
      </c>
      <c r="AQ110" s="954"/>
      <c r="AR110" s="954"/>
      <c r="AS110" s="954"/>
      <c r="AT110" s="955"/>
      <c r="AU110" s="956" t="s">
        <v>72</v>
      </c>
      <c r="AV110" s="957"/>
      <c r="AW110" s="957"/>
      <c r="AX110" s="957"/>
      <c r="AY110" s="957"/>
      <c r="AZ110" s="998" t="s">
        <v>447</v>
      </c>
      <c r="BA110" s="947"/>
      <c r="BB110" s="947"/>
      <c r="BC110" s="947"/>
      <c r="BD110" s="947"/>
      <c r="BE110" s="947"/>
      <c r="BF110" s="947"/>
      <c r="BG110" s="947"/>
      <c r="BH110" s="947"/>
      <c r="BI110" s="947"/>
      <c r="BJ110" s="947"/>
      <c r="BK110" s="947"/>
      <c r="BL110" s="947"/>
      <c r="BM110" s="947"/>
      <c r="BN110" s="947"/>
      <c r="BO110" s="947"/>
      <c r="BP110" s="948"/>
      <c r="BQ110" s="984">
        <v>6104338</v>
      </c>
      <c r="BR110" s="985"/>
      <c r="BS110" s="985"/>
      <c r="BT110" s="985"/>
      <c r="BU110" s="985"/>
      <c r="BV110" s="985">
        <v>5872626</v>
      </c>
      <c r="BW110" s="985"/>
      <c r="BX110" s="985"/>
      <c r="BY110" s="985"/>
      <c r="BZ110" s="985"/>
      <c r="CA110" s="985">
        <v>6113144</v>
      </c>
      <c r="CB110" s="985"/>
      <c r="CC110" s="985"/>
      <c r="CD110" s="985"/>
      <c r="CE110" s="985"/>
      <c r="CF110" s="999">
        <v>189.2</v>
      </c>
      <c r="CG110" s="1000"/>
      <c r="CH110" s="1000"/>
      <c r="CI110" s="1000"/>
      <c r="CJ110" s="1000"/>
      <c r="CK110" s="1001" t="s">
        <v>448</v>
      </c>
      <c r="CL110" s="1002"/>
      <c r="CM110" s="981" t="s">
        <v>449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450</v>
      </c>
      <c r="DH110" s="985"/>
      <c r="DI110" s="985"/>
      <c r="DJ110" s="985"/>
      <c r="DK110" s="985"/>
      <c r="DL110" s="985" t="s">
        <v>397</v>
      </c>
      <c r="DM110" s="985"/>
      <c r="DN110" s="985"/>
      <c r="DO110" s="985"/>
      <c r="DP110" s="985"/>
      <c r="DQ110" s="985" t="s">
        <v>128</v>
      </c>
      <c r="DR110" s="985"/>
      <c r="DS110" s="985"/>
      <c r="DT110" s="985"/>
      <c r="DU110" s="985"/>
      <c r="DV110" s="986" t="s">
        <v>451</v>
      </c>
      <c r="DW110" s="986"/>
      <c r="DX110" s="986"/>
      <c r="DY110" s="986"/>
      <c r="DZ110" s="987"/>
    </row>
    <row r="111" spans="1:131" s="248" customFormat="1" ht="26.25" customHeight="1" x14ac:dyDescent="0.15">
      <c r="A111" s="988" t="s">
        <v>452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453</v>
      </c>
      <c r="AB111" s="992"/>
      <c r="AC111" s="992"/>
      <c r="AD111" s="992"/>
      <c r="AE111" s="993"/>
      <c r="AF111" s="994" t="s">
        <v>397</v>
      </c>
      <c r="AG111" s="992"/>
      <c r="AH111" s="992"/>
      <c r="AI111" s="992"/>
      <c r="AJ111" s="993"/>
      <c r="AK111" s="994" t="s">
        <v>454</v>
      </c>
      <c r="AL111" s="992"/>
      <c r="AM111" s="992"/>
      <c r="AN111" s="992"/>
      <c r="AO111" s="993"/>
      <c r="AP111" s="995" t="s">
        <v>128</v>
      </c>
      <c r="AQ111" s="996"/>
      <c r="AR111" s="996"/>
      <c r="AS111" s="996"/>
      <c r="AT111" s="997"/>
      <c r="AU111" s="958"/>
      <c r="AV111" s="959"/>
      <c r="AW111" s="959"/>
      <c r="AX111" s="959"/>
      <c r="AY111" s="959"/>
      <c r="AZ111" s="1007" t="s">
        <v>455</v>
      </c>
      <c r="BA111" s="1008"/>
      <c r="BB111" s="1008"/>
      <c r="BC111" s="1008"/>
      <c r="BD111" s="1008"/>
      <c r="BE111" s="1008"/>
      <c r="BF111" s="1008"/>
      <c r="BG111" s="1008"/>
      <c r="BH111" s="1008"/>
      <c r="BI111" s="1008"/>
      <c r="BJ111" s="1008"/>
      <c r="BK111" s="1008"/>
      <c r="BL111" s="1008"/>
      <c r="BM111" s="1008"/>
      <c r="BN111" s="1008"/>
      <c r="BO111" s="1008"/>
      <c r="BP111" s="1009"/>
      <c r="BQ111" s="977" t="s">
        <v>128</v>
      </c>
      <c r="BR111" s="978"/>
      <c r="BS111" s="978"/>
      <c r="BT111" s="978"/>
      <c r="BU111" s="978"/>
      <c r="BV111" s="978" t="s">
        <v>456</v>
      </c>
      <c r="BW111" s="978"/>
      <c r="BX111" s="978"/>
      <c r="BY111" s="978"/>
      <c r="BZ111" s="978"/>
      <c r="CA111" s="978" t="s">
        <v>128</v>
      </c>
      <c r="CB111" s="978"/>
      <c r="CC111" s="978"/>
      <c r="CD111" s="978"/>
      <c r="CE111" s="978"/>
      <c r="CF111" s="972" t="s">
        <v>128</v>
      </c>
      <c r="CG111" s="973"/>
      <c r="CH111" s="973"/>
      <c r="CI111" s="973"/>
      <c r="CJ111" s="973"/>
      <c r="CK111" s="1003"/>
      <c r="CL111" s="1004"/>
      <c r="CM111" s="974" t="s">
        <v>457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397</v>
      </c>
      <c r="DH111" s="978"/>
      <c r="DI111" s="978"/>
      <c r="DJ111" s="978"/>
      <c r="DK111" s="978"/>
      <c r="DL111" s="978" t="s">
        <v>458</v>
      </c>
      <c r="DM111" s="978"/>
      <c r="DN111" s="978"/>
      <c r="DO111" s="978"/>
      <c r="DP111" s="978"/>
      <c r="DQ111" s="978" t="s">
        <v>459</v>
      </c>
      <c r="DR111" s="978"/>
      <c r="DS111" s="978"/>
      <c r="DT111" s="978"/>
      <c r="DU111" s="978"/>
      <c r="DV111" s="979" t="s">
        <v>397</v>
      </c>
      <c r="DW111" s="979"/>
      <c r="DX111" s="979"/>
      <c r="DY111" s="979"/>
      <c r="DZ111" s="980"/>
    </row>
    <row r="112" spans="1:131" s="248" customFormat="1" ht="26.25" customHeight="1" x14ac:dyDescent="0.15">
      <c r="A112" s="1010" t="s">
        <v>460</v>
      </c>
      <c r="B112" s="1011"/>
      <c r="C112" s="1008" t="s">
        <v>461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459</v>
      </c>
      <c r="AB112" s="1017"/>
      <c r="AC112" s="1017"/>
      <c r="AD112" s="1017"/>
      <c r="AE112" s="1018"/>
      <c r="AF112" s="1019" t="s">
        <v>397</v>
      </c>
      <c r="AG112" s="1017"/>
      <c r="AH112" s="1017"/>
      <c r="AI112" s="1017"/>
      <c r="AJ112" s="1018"/>
      <c r="AK112" s="1019" t="s">
        <v>462</v>
      </c>
      <c r="AL112" s="1017"/>
      <c r="AM112" s="1017"/>
      <c r="AN112" s="1017"/>
      <c r="AO112" s="1018"/>
      <c r="AP112" s="1020" t="s">
        <v>397</v>
      </c>
      <c r="AQ112" s="1021"/>
      <c r="AR112" s="1021"/>
      <c r="AS112" s="1021"/>
      <c r="AT112" s="1022"/>
      <c r="AU112" s="958"/>
      <c r="AV112" s="959"/>
      <c r="AW112" s="959"/>
      <c r="AX112" s="959"/>
      <c r="AY112" s="959"/>
      <c r="AZ112" s="1007" t="s">
        <v>463</v>
      </c>
      <c r="BA112" s="1008"/>
      <c r="BB112" s="1008"/>
      <c r="BC112" s="1008"/>
      <c r="BD112" s="1008"/>
      <c r="BE112" s="1008"/>
      <c r="BF112" s="1008"/>
      <c r="BG112" s="1008"/>
      <c r="BH112" s="1008"/>
      <c r="BI112" s="1008"/>
      <c r="BJ112" s="1008"/>
      <c r="BK112" s="1008"/>
      <c r="BL112" s="1008"/>
      <c r="BM112" s="1008"/>
      <c r="BN112" s="1008"/>
      <c r="BO112" s="1008"/>
      <c r="BP112" s="1009"/>
      <c r="BQ112" s="977">
        <v>2858618</v>
      </c>
      <c r="BR112" s="978"/>
      <c r="BS112" s="978"/>
      <c r="BT112" s="978"/>
      <c r="BU112" s="978"/>
      <c r="BV112" s="978">
        <v>2763351</v>
      </c>
      <c r="BW112" s="978"/>
      <c r="BX112" s="978"/>
      <c r="BY112" s="978"/>
      <c r="BZ112" s="978"/>
      <c r="CA112" s="978">
        <v>2570413</v>
      </c>
      <c r="CB112" s="978"/>
      <c r="CC112" s="978"/>
      <c r="CD112" s="978"/>
      <c r="CE112" s="978"/>
      <c r="CF112" s="972">
        <v>79.599999999999994</v>
      </c>
      <c r="CG112" s="973"/>
      <c r="CH112" s="973"/>
      <c r="CI112" s="973"/>
      <c r="CJ112" s="973"/>
      <c r="CK112" s="1003"/>
      <c r="CL112" s="1004"/>
      <c r="CM112" s="974" t="s">
        <v>464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453</v>
      </c>
      <c r="DH112" s="978"/>
      <c r="DI112" s="978"/>
      <c r="DJ112" s="978"/>
      <c r="DK112" s="978"/>
      <c r="DL112" s="978" t="s">
        <v>397</v>
      </c>
      <c r="DM112" s="978"/>
      <c r="DN112" s="978"/>
      <c r="DO112" s="978"/>
      <c r="DP112" s="978"/>
      <c r="DQ112" s="978" t="s">
        <v>454</v>
      </c>
      <c r="DR112" s="978"/>
      <c r="DS112" s="978"/>
      <c r="DT112" s="978"/>
      <c r="DU112" s="978"/>
      <c r="DV112" s="979" t="s">
        <v>450</v>
      </c>
      <c r="DW112" s="979"/>
      <c r="DX112" s="979"/>
      <c r="DY112" s="979"/>
      <c r="DZ112" s="980"/>
    </row>
    <row r="113" spans="1:130" s="248" customFormat="1" ht="26.25" customHeight="1" x14ac:dyDescent="0.15">
      <c r="A113" s="1012"/>
      <c r="B113" s="1013"/>
      <c r="C113" s="1008" t="s">
        <v>465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213254</v>
      </c>
      <c r="AB113" s="992"/>
      <c r="AC113" s="992"/>
      <c r="AD113" s="992"/>
      <c r="AE113" s="993"/>
      <c r="AF113" s="994">
        <v>215530</v>
      </c>
      <c r="AG113" s="992"/>
      <c r="AH113" s="992"/>
      <c r="AI113" s="992"/>
      <c r="AJ113" s="993"/>
      <c r="AK113" s="994">
        <v>195438</v>
      </c>
      <c r="AL113" s="992"/>
      <c r="AM113" s="992"/>
      <c r="AN113" s="992"/>
      <c r="AO113" s="993"/>
      <c r="AP113" s="995">
        <v>6</v>
      </c>
      <c r="AQ113" s="996"/>
      <c r="AR113" s="996"/>
      <c r="AS113" s="996"/>
      <c r="AT113" s="997"/>
      <c r="AU113" s="958"/>
      <c r="AV113" s="959"/>
      <c r="AW113" s="959"/>
      <c r="AX113" s="959"/>
      <c r="AY113" s="959"/>
      <c r="AZ113" s="1007" t="s">
        <v>466</v>
      </c>
      <c r="BA113" s="1008"/>
      <c r="BB113" s="1008"/>
      <c r="BC113" s="1008"/>
      <c r="BD113" s="1008"/>
      <c r="BE113" s="1008"/>
      <c r="BF113" s="1008"/>
      <c r="BG113" s="1008"/>
      <c r="BH113" s="1008"/>
      <c r="BI113" s="1008"/>
      <c r="BJ113" s="1008"/>
      <c r="BK113" s="1008"/>
      <c r="BL113" s="1008"/>
      <c r="BM113" s="1008"/>
      <c r="BN113" s="1008"/>
      <c r="BO113" s="1008"/>
      <c r="BP113" s="1009"/>
      <c r="BQ113" s="977">
        <v>28318</v>
      </c>
      <c r="BR113" s="978"/>
      <c r="BS113" s="978"/>
      <c r="BT113" s="978"/>
      <c r="BU113" s="978"/>
      <c r="BV113" s="978">
        <v>31500</v>
      </c>
      <c r="BW113" s="978"/>
      <c r="BX113" s="978"/>
      <c r="BY113" s="978"/>
      <c r="BZ113" s="978"/>
      <c r="CA113" s="978">
        <v>39015</v>
      </c>
      <c r="CB113" s="978"/>
      <c r="CC113" s="978"/>
      <c r="CD113" s="978"/>
      <c r="CE113" s="978"/>
      <c r="CF113" s="972">
        <v>1.2</v>
      </c>
      <c r="CG113" s="973"/>
      <c r="CH113" s="973"/>
      <c r="CI113" s="973"/>
      <c r="CJ113" s="973"/>
      <c r="CK113" s="1003"/>
      <c r="CL113" s="1004"/>
      <c r="CM113" s="974" t="s">
        <v>467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451</v>
      </c>
      <c r="DH113" s="1017"/>
      <c r="DI113" s="1017"/>
      <c r="DJ113" s="1017"/>
      <c r="DK113" s="1018"/>
      <c r="DL113" s="1019" t="s">
        <v>468</v>
      </c>
      <c r="DM113" s="1017"/>
      <c r="DN113" s="1017"/>
      <c r="DO113" s="1017"/>
      <c r="DP113" s="1018"/>
      <c r="DQ113" s="1019" t="s">
        <v>462</v>
      </c>
      <c r="DR113" s="1017"/>
      <c r="DS113" s="1017"/>
      <c r="DT113" s="1017"/>
      <c r="DU113" s="1018"/>
      <c r="DV113" s="1020" t="s">
        <v>450</v>
      </c>
      <c r="DW113" s="1021"/>
      <c r="DX113" s="1021"/>
      <c r="DY113" s="1021"/>
      <c r="DZ113" s="1022"/>
    </row>
    <row r="114" spans="1:130" s="248" customFormat="1" ht="26.25" customHeight="1" x14ac:dyDescent="0.15">
      <c r="A114" s="1012"/>
      <c r="B114" s="1013"/>
      <c r="C114" s="1008" t="s">
        <v>469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3475</v>
      </c>
      <c r="AB114" s="1017"/>
      <c r="AC114" s="1017"/>
      <c r="AD114" s="1017"/>
      <c r="AE114" s="1018"/>
      <c r="AF114" s="1019">
        <v>3843</v>
      </c>
      <c r="AG114" s="1017"/>
      <c r="AH114" s="1017"/>
      <c r="AI114" s="1017"/>
      <c r="AJ114" s="1018"/>
      <c r="AK114" s="1019">
        <v>5488</v>
      </c>
      <c r="AL114" s="1017"/>
      <c r="AM114" s="1017"/>
      <c r="AN114" s="1017"/>
      <c r="AO114" s="1018"/>
      <c r="AP114" s="1020">
        <v>0.2</v>
      </c>
      <c r="AQ114" s="1021"/>
      <c r="AR114" s="1021"/>
      <c r="AS114" s="1021"/>
      <c r="AT114" s="1022"/>
      <c r="AU114" s="958"/>
      <c r="AV114" s="959"/>
      <c r="AW114" s="959"/>
      <c r="AX114" s="959"/>
      <c r="AY114" s="959"/>
      <c r="AZ114" s="1007" t="s">
        <v>470</v>
      </c>
      <c r="BA114" s="1008"/>
      <c r="BB114" s="1008"/>
      <c r="BC114" s="1008"/>
      <c r="BD114" s="1008"/>
      <c r="BE114" s="1008"/>
      <c r="BF114" s="1008"/>
      <c r="BG114" s="1008"/>
      <c r="BH114" s="1008"/>
      <c r="BI114" s="1008"/>
      <c r="BJ114" s="1008"/>
      <c r="BK114" s="1008"/>
      <c r="BL114" s="1008"/>
      <c r="BM114" s="1008"/>
      <c r="BN114" s="1008"/>
      <c r="BO114" s="1008"/>
      <c r="BP114" s="1009"/>
      <c r="BQ114" s="977">
        <v>739671</v>
      </c>
      <c r="BR114" s="978"/>
      <c r="BS114" s="978"/>
      <c r="BT114" s="978"/>
      <c r="BU114" s="978"/>
      <c r="BV114" s="978">
        <v>734563</v>
      </c>
      <c r="BW114" s="978"/>
      <c r="BX114" s="978"/>
      <c r="BY114" s="978"/>
      <c r="BZ114" s="978"/>
      <c r="CA114" s="978">
        <v>651710</v>
      </c>
      <c r="CB114" s="978"/>
      <c r="CC114" s="978"/>
      <c r="CD114" s="978"/>
      <c r="CE114" s="978"/>
      <c r="CF114" s="972">
        <v>20.2</v>
      </c>
      <c r="CG114" s="973"/>
      <c r="CH114" s="973"/>
      <c r="CI114" s="973"/>
      <c r="CJ114" s="973"/>
      <c r="CK114" s="1003"/>
      <c r="CL114" s="1004"/>
      <c r="CM114" s="974" t="s">
        <v>471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462</v>
      </c>
      <c r="DH114" s="1017"/>
      <c r="DI114" s="1017"/>
      <c r="DJ114" s="1017"/>
      <c r="DK114" s="1018"/>
      <c r="DL114" s="1019" t="s">
        <v>128</v>
      </c>
      <c r="DM114" s="1017"/>
      <c r="DN114" s="1017"/>
      <c r="DO114" s="1017"/>
      <c r="DP114" s="1018"/>
      <c r="DQ114" s="1019" t="s">
        <v>128</v>
      </c>
      <c r="DR114" s="1017"/>
      <c r="DS114" s="1017"/>
      <c r="DT114" s="1017"/>
      <c r="DU114" s="1018"/>
      <c r="DV114" s="1020" t="s">
        <v>128</v>
      </c>
      <c r="DW114" s="1021"/>
      <c r="DX114" s="1021"/>
      <c r="DY114" s="1021"/>
      <c r="DZ114" s="1022"/>
    </row>
    <row r="115" spans="1:130" s="248" customFormat="1" ht="26.25" customHeight="1" x14ac:dyDescent="0.15">
      <c r="A115" s="1012"/>
      <c r="B115" s="1013"/>
      <c r="C115" s="1008" t="s">
        <v>472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454</v>
      </c>
      <c r="AB115" s="992"/>
      <c r="AC115" s="992"/>
      <c r="AD115" s="992"/>
      <c r="AE115" s="993"/>
      <c r="AF115" s="994" t="s">
        <v>397</v>
      </c>
      <c r="AG115" s="992"/>
      <c r="AH115" s="992"/>
      <c r="AI115" s="992"/>
      <c r="AJ115" s="993"/>
      <c r="AK115" s="994" t="s">
        <v>462</v>
      </c>
      <c r="AL115" s="992"/>
      <c r="AM115" s="992"/>
      <c r="AN115" s="992"/>
      <c r="AO115" s="993"/>
      <c r="AP115" s="995" t="s">
        <v>128</v>
      </c>
      <c r="AQ115" s="996"/>
      <c r="AR115" s="996"/>
      <c r="AS115" s="996"/>
      <c r="AT115" s="997"/>
      <c r="AU115" s="958"/>
      <c r="AV115" s="959"/>
      <c r="AW115" s="959"/>
      <c r="AX115" s="959"/>
      <c r="AY115" s="959"/>
      <c r="AZ115" s="1007" t="s">
        <v>473</v>
      </c>
      <c r="BA115" s="1008"/>
      <c r="BB115" s="1008"/>
      <c r="BC115" s="1008"/>
      <c r="BD115" s="1008"/>
      <c r="BE115" s="1008"/>
      <c r="BF115" s="1008"/>
      <c r="BG115" s="1008"/>
      <c r="BH115" s="1008"/>
      <c r="BI115" s="1008"/>
      <c r="BJ115" s="1008"/>
      <c r="BK115" s="1008"/>
      <c r="BL115" s="1008"/>
      <c r="BM115" s="1008"/>
      <c r="BN115" s="1008"/>
      <c r="BO115" s="1008"/>
      <c r="BP115" s="1009"/>
      <c r="BQ115" s="977" t="s">
        <v>397</v>
      </c>
      <c r="BR115" s="978"/>
      <c r="BS115" s="978"/>
      <c r="BT115" s="978"/>
      <c r="BU115" s="978"/>
      <c r="BV115" s="978" t="s">
        <v>128</v>
      </c>
      <c r="BW115" s="978"/>
      <c r="BX115" s="978"/>
      <c r="BY115" s="978"/>
      <c r="BZ115" s="978"/>
      <c r="CA115" s="978" t="s">
        <v>468</v>
      </c>
      <c r="CB115" s="978"/>
      <c r="CC115" s="978"/>
      <c r="CD115" s="978"/>
      <c r="CE115" s="978"/>
      <c r="CF115" s="972" t="s">
        <v>474</v>
      </c>
      <c r="CG115" s="973"/>
      <c r="CH115" s="973"/>
      <c r="CI115" s="973"/>
      <c r="CJ115" s="973"/>
      <c r="CK115" s="1003"/>
      <c r="CL115" s="1004"/>
      <c r="CM115" s="1007" t="s">
        <v>475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451</v>
      </c>
      <c r="DH115" s="1017"/>
      <c r="DI115" s="1017"/>
      <c r="DJ115" s="1017"/>
      <c r="DK115" s="1018"/>
      <c r="DL115" s="1019" t="s">
        <v>451</v>
      </c>
      <c r="DM115" s="1017"/>
      <c r="DN115" s="1017"/>
      <c r="DO115" s="1017"/>
      <c r="DP115" s="1018"/>
      <c r="DQ115" s="1019" t="s">
        <v>397</v>
      </c>
      <c r="DR115" s="1017"/>
      <c r="DS115" s="1017"/>
      <c r="DT115" s="1017"/>
      <c r="DU115" s="1018"/>
      <c r="DV115" s="1020" t="s">
        <v>459</v>
      </c>
      <c r="DW115" s="1021"/>
      <c r="DX115" s="1021"/>
      <c r="DY115" s="1021"/>
      <c r="DZ115" s="1022"/>
    </row>
    <row r="116" spans="1:130" s="248" customFormat="1" ht="26.25" customHeight="1" x14ac:dyDescent="0.15">
      <c r="A116" s="1014"/>
      <c r="B116" s="1015"/>
      <c r="C116" s="1023" t="s">
        <v>476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128</v>
      </c>
      <c r="AB116" s="1017"/>
      <c r="AC116" s="1017"/>
      <c r="AD116" s="1017"/>
      <c r="AE116" s="1018"/>
      <c r="AF116" s="1019" t="s">
        <v>474</v>
      </c>
      <c r="AG116" s="1017"/>
      <c r="AH116" s="1017"/>
      <c r="AI116" s="1017"/>
      <c r="AJ116" s="1018"/>
      <c r="AK116" s="1019" t="s">
        <v>462</v>
      </c>
      <c r="AL116" s="1017"/>
      <c r="AM116" s="1017"/>
      <c r="AN116" s="1017"/>
      <c r="AO116" s="1018"/>
      <c r="AP116" s="1020" t="s">
        <v>397</v>
      </c>
      <c r="AQ116" s="1021"/>
      <c r="AR116" s="1021"/>
      <c r="AS116" s="1021"/>
      <c r="AT116" s="1022"/>
      <c r="AU116" s="958"/>
      <c r="AV116" s="959"/>
      <c r="AW116" s="959"/>
      <c r="AX116" s="959"/>
      <c r="AY116" s="959"/>
      <c r="AZ116" s="1025" t="s">
        <v>477</v>
      </c>
      <c r="BA116" s="1026"/>
      <c r="BB116" s="1026"/>
      <c r="BC116" s="1026"/>
      <c r="BD116" s="1026"/>
      <c r="BE116" s="1026"/>
      <c r="BF116" s="1026"/>
      <c r="BG116" s="1026"/>
      <c r="BH116" s="1026"/>
      <c r="BI116" s="1026"/>
      <c r="BJ116" s="1026"/>
      <c r="BK116" s="1026"/>
      <c r="BL116" s="1026"/>
      <c r="BM116" s="1026"/>
      <c r="BN116" s="1026"/>
      <c r="BO116" s="1026"/>
      <c r="BP116" s="1027"/>
      <c r="BQ116" s="977" t="s">
        <v>128</v>
      </c>
      <c r="BR116" s="978"/>
      <c r="BS116" s="978"/>
      <c r="BT116" s="978"/>
      <c r="BU116" s="978"/>
      <c r="BV116" s="978" t="s">
        <v>128</v>
      </c>
      <c r="BW116" s="978"/>
      <c r="BX116" s="978"/>
      <c r="BY116" s="978"/>
      <c r="BZ116" s="978"/>
      <c r="CA116" s="978" t="s">
        <v>451</v>
      </c>
      <c r="CB116" s="978"/>
      <c r="CC116" s="978"/>
      <c r="CD116" s="978"/>
      <c r="CE116" s="978"/>
      <c r="CF116" s="972" t="s">
        <v>128</v>
      </c>
      <c r="CG116" s="973"/>
      <c r="CH116" s="973"/>
      <c r="CI116" s="973"/>
      <c r="CJ116" s="973"/>
      <c r="CK116" s="1003"/>
      <c r="CL116" s="1004"/>
      <c r="CM116" s="974" t="s">
        <v>478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474</v>
      </c>
      <c r="DH116" s="1017"/>
      <c r="DI116" s="1017"/>
      <c r="DJ116" s="1017"/>
      <c r="DK116" s="1018"/>
      <c r="DL116" s="1019" t="s">
        <v>479</v>
      </c>
      <c r="DM116" s="1017"/>
      <c r="DN116" s="1017"/>
      <c r="DO116" s="1017"/>
      <c r="DP116" s="1018"/>
      <c r="DQ116" s="1019" t="s">
        <v>454</v>
      </c>
      <c r="DR116" s="1017"/>
      <c r="DS116" s="1017"/>
      <c r="DT116" s="1017"/>
      <c r="DU116" s="1018"/>
      <c r="DV116" s="1020" t="s">
        <v>462</v>
      </c>
      <c r="DW116" s="1021"/>
      <c r="DX116" s="1021"/>
      <c r="DY116" s="1021"/>
      <c r="DZ116" s="1022"/>
    </row>
    <row r="117" spans="1:130" s="248" customFormat="1" ht="26.25" customHeight="1" x14ac:dyDescent="0.15">
      <c r="A117" s="962" t="s">
        <v>191</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480</v>
      </c>
      <c r="Z117" s="944"/>
      <c r="AA117" s="1034">
        <v>541381</v>
      </c>
      <c r="AB117" s="1035"/>
      <c r="AC117" s="1035"/>
      <c r="AD117" s="1035"/>
      <c r="AE117" s="1036"/>
      <c r="AF117" s="1037">
        <v>536691</v>
      </c>
      <c r="AG117" s="1035"/>
      <c r="AH117" s="1035"/>
      <c r="AI117" s="1035"/>
      <c r="AJ117" s="1036"/>
      <c r="AK117" s="1037">
        <v>582219</v>
      </c>
      <c r="AL117" s="1035"/>
      <c r="AM117" s="1035"/>
      <c r="AN117" s="1035"/>
      <c r="AO117" s="1036"/>
      <c r="AP117" s="1038"/>
      <c r="AQ117" s="1039"/>
      <c r="AR117" s="1039"/>
      <c r="AS117" s="1039"/>
      <c r="AT117" s="1040"/>
      <c r="AU117" s="958"/>
      <c r="AV117" s="959"/>
      <c r="AW117" s="959"/>
      <c r="AX117" s="959"/>
      <c r="AY117" s="959"/>
      <c r="AZ117" s="1025" t="s">
        <v>481</v>
      </c>
      <c r="BA117" s="1026"/>
      <c r="BB117" s="1026"/>
      <c r="BC117" s="1026"/>
      <c r="BD117" s="1026"/>
      <c r="BE117" s="1026"/>
      <c r="BF117" s="1026"/>
      <c r="BG117" s="1026"/>
      <c r="BH117" s="1026"/>
      <c r="BI117" s="1026"/>
      <c r="BJ117" s="1026"/>
      <c r="BK117" s="1026"/>
      <c r="BL117" s="1026"/>
      <c r="BM117" s="1026"/>
      <c r="BN117" s="1026"/>
      <c r="BO117" s="1026"/>
      <c r="BP117" s="1027"/>
      <c r="BQ117" s="977" t="s">
        <v>397</v>
      </c>
      <c r="BR117" s="978"/>
      <c r="BS117" s="978"/>
      <c r="BT117" s="978"/>
      <c r="BU117" s="978"/>
      <c r="BV117" s="978" t="s">
        <v>479</v>
      </c>
      <c r="BW117" s="978"/>
      <c r="BX117" s="978"/>
      <c r="BY117" s="978"/>
      <c r="BZ117" s="978"/>
      <c r="CA117" s="978" t="s">
        <v>454</v>
      </c>
      <c r="CB117" s="978"/>
      <c r="CC117" s="978"/>
      <c r="CD117" s="978"/>
      <c r="CE117" s="978"/>
      <c r="CF117" s="972" t="s">
        <v>474</v>
      </c>
      <c r="CG117" s="973"/>
      <c r="CH117" s="973"/>
      <c r="CI117" s="973"/>
      <c r="CJ117" s="973"/>
      <c r="CK117" s="1003"/>
      <c r="CL117" s="1004"/>
      <c r="CM117" s="974" t="s">
        <v>482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451</v>
      </c>
      <c r="DM117" s="1017"/>
      <c r="DN117" s="1017"/>
      <c r="DO117" s="1017"/>
      <c r="DP117" s="1018"/>
      <c r="DQ117" s="1019" t="s">
        <v>128</v>
      </c>
      <c r="DR117" s="1017"/>
      <c r="DS117" s="1017"/>
      <c r="DT117" s="1017"/>
      <c r="DU117" s="1018"/>
      <c r="DV117" s="1020" t="s">
        <v>459</v>
      </c>
      <c r="DW117" s="1021"/>
      <c r="DX117" s="1021"/>
      <c r="DY117" s="1021"/>
      <c r="DZ117" s="1022"/>
    </row>
    <row r="118" spans="1:130" s="248" customFormat="1" ht="26.25" customHeight="1" x14ac:dyDescent="0.15">
      <c r="A118" s="962" t="s">
        <v>445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442</v>
      </c>
      <c r="AB118" s="943"/>
      <c r="AC118" s="943"/>
      <c r="AD118" s="943"/>
      <c r="AE118" s="944"/>
      <c r="AF118" s="942" t="s">
        <v>443</v>
      </c>
      <c r="AG118" s="943"/>
      <c r="AH118" s="943"/>
      <c r="AI118" s="943"/>
      <c r="AJ118" s="944"/>
      <c r="AK118" s="942" t="s">
        <v>313</v>
      </c>
      <c r="AL118" s="943"/>
      <c r="AM118" s="943"/>
      <c r="AN118" s="943"/>
      <c r="AO118" s="944"/>
      <c r="AP118" s="1029" t="s">
        <v>444</v>
      </c>
      <c r="AQ118" s="1030"/>
      <c r="AR118" s="1030"/>
      <c r="AS118" s="1030"/>
      <c r="AT118" s="1031"/>
      <c r="AU118" s="958"/>
      <c r="AV118" s="959"/>
      <c r="AW118" s="959"/>
      <c r="AX118" s="959"/>
      <c r="AY118" s="959"/>
      <c r="AZ118" s="1032" t="s">
        <v>483</v>
      </c>
      <c r="BA118" s="1023"/>
      <c r="BB118" s="1023"/>
      <c r="BC118" s="1023"/>
      <c r="BD118" s="1023"/>
      <c r="BE118" s="1023"/>
      <c r="BF118" s="1023"/>
      <c r="BG118" s="1023"/>
      <c r="BH118" s="1023"/>
      <c r="BI118" s="1023"/>
      <c r="BJ118" s="1023"/>
      <c r="BK118" s="1023"/>
      <c r="BL118" s="1023"/>
      <c r="BM118" s="1023"/>
      <c r="BN118" s="1023"/>
      <c r="BO118" s="1023"/>
      <c r="BP118" s="1024"/>
      <c r="BQ118" s="1055" t="s">
        <v>474</v>
      </c>
      <c r="BR118" s="1056"/>
      <c r="BS118" s="1056"/>
      <c r="BT118" s="1056"/>
      <c r="BU118" s="1056"/>
      <c r="BV118" s="1056" t="s">
        <v>128</v>
      </c>
      <c r="BW118" s="1056"/>
      <c r="BX118" s="1056"/>
      <c r="BY118" s="1056"/>
      <c r="BZ118" s="1056"/>
      <c r="CA118" s="1056" t="s">
        <v>468</v>
      </c>
      <c r="CB118" s="1056"/>
      <c r="CC118" s="1056"/>
      <c r="CD118" s="1056"/>
      <c r="CE118" s="1056"/>
      <c r="CF118" s="972" t="s">
        <v>462</v>
      </c>
      <c r="CG118" s="973"/>
      <c r="CH118" s="973"/>
      <c r="CI118" s="973"/>
      <c r="CJ118" s="973"/>
      <c r="CK118" s="1003"/>
      <c r="CL118" s="1004"/>
      <c r="CM118" s="974" t="s">
        <v>484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474</v>
      </c>
      <c r="DH118" s="1017"/>
      <c r="DI118" s="1017"/>
      <c r="DJ118" s="1017"/>
      <c r="DK118" s="1018"/>
      <c r="DL118" s="1019" t="s">
        <v>397</v>
      </c>
      <c r="DM118" s="1017"/>
      <c r="DN118" s="1017"/>
      <c r="DO118" s="1017"/>
      <c r="DP118" s="1018"/>
      <c r="DQ118" s="1019" t="s">
        <v>474</v>
      </c>
      <c r="DR118" s="1017"/>
      <c r="DS118" s="1017"/>
      <c r="DT118" s="1017"/>
      <c r="DU118" s="1018"/>
      <c r="DV118" s="1020" t="s">
        <v>474</v>
      </c>
      <c r="DW118" s="1021"/>
      <c r="DX118" s="1021"/>
      <c r="DY118" s="1021"/>
      <c r="DZ118" s="1022"/>
    </row>
    <row r="119" spans="1:130" s="248" customFormat="1" ht="26.25" customHeight="1" x14ac:dyDescent="0.15">
      <c r="A119" s="1116" t="s">
        <v>448</v>
      </c>
      <c r="B119" s="1002"/>
      <c r="C119" s="981" t="s">
        <v>449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454</v>
      </c>
      <c r="AB119" s="950"/>
      <c r="AC119" s="950"/>
      <c r="AD119" s="950"/>
      <c r="AE119" s="951"/>
      <c r="AF119" s="952" t="s">
        <v>462</v>
      </c>
      <c r="AG119" s="950"/>
      <c r="AH119" s="950"/>
      <c r="AI119" s="950"/>
      <c r="AJ119" s="951"/>
      <c r="AK119" s="952" t="s">
        <v>462</v>
      </c>
      <c r="AL119" s="950"/>
      <c r="AM119" s="950"/>
      <c r="AN119" s="950"/>
      <c r="AO119" s="951"/>
      <c r="AP119" s="953" t="s">
        <v>474</v>
      </c>
      <c r="AQ119" s="954"/>
      <c r="AR119" s="954"/>
      <c r="AS119" s="954"/>
      <c r="AT119" s="955"/>
      <c r="AU119" s="960"/>
      <c r="AV119" s="961"/>
      <c r="AW119" s="961"/>
      <c r="AX119" s="961"/>
      <c r="AY119" s="961"/>
      <c r="AZ119" s="279" t="s">
        <v>191</v>
      </c>
      <c r="BA119" s="279"/>
      <c r="BB119" s="279"/>
      <c r="BC119" s="279"/>
      <c r="BD119" s="279"/>
      <c r="BE119" s="279"/>
      <c r="BF119" s="279"/>
      <c r="BG119" s="279"/>
      <c r="BH119" s="279"/>
      <c r="BI119" s="279"/>
      <c r="BJ119" s="279"/>
      <c r="BK119" s="279"/>
      <c r="BL119" s="279"/>
      <c r="BM119" s="279"/>
      <c r="BN119" s="279"/>
      <c r="BO119" s="1033" t="s">
        <v>485</v>
      </c>
      <c r="BP119" s="1064"/>
      <c r="BQ119" s="1055">
        <v>9730945</v>
      </c>
      <c r="BR119" s="1056"/>
      <c r="BS119" s="1056"/>
      <c r="BT119" s="1056"/>
      <c r="BU119" s="1056"/>
      <c r="BV119" s="1056">
        <v>9402040</v>
      </c>
      <c r="BW119" s="1056"/>
      <c r="BX119" s="1056"/>
      <c r="BY119" s="1056"/>
      <c r="BZ119" s="1056"/>
      <c r="CA119" s="1056">
        <v>9374282</v>
      </c>
      <c r="CB119" s="1056"/>
      <c r="CC119" s="1056"/>
      <c r="CD119" s="1056"/>
      <c r="CE119" s="1056"/>
      <c r="CF119" s="1057"/>
      <c r="CG119" s="1058"/>
      <c r="CH119" s="1058"/>
      <c r="CI119" s="1058"/>
      <c r="CJ119" s="1059"/>
      <c r="CK119" s="1005"/>
      <c r="CL119" s="1006"/>
      <c r="CM119" s="1060" t="s">
        <v>486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454</v>
      </c>
      <c r="DH119" s="1042"/>
      <c r="DI119" s="1042"/>
      <c r="DJ119" s="1042"/>
      <c r="DK119" s="1043"/>
      <c r="DL119" s="1041" t="s">
        <v>454</v>
      </c>
      <c r="DM119" s="1042"/>
      <c r="DN119" s="1042"/>
      <c r="DO119" s="1042"/>
      <c r="DP119" s="1043"/>
      <c r="DQ119" s="1041" t="s">
        <v>397</v>
      </c>
      <c r="DR119" s="1042"/>
      <c r="DS119" s="1042"/>
      <c r="DT119" s="1042"/>
      <c r="DU119" s="1043"/>
      <c r="DV119" s="1044" t="s">
        <v>128</v>
      </c>
      <c r="DW119" s="1045"/>
      <c r="DX119" s="1045"/>
      <c r="DY119" s="1045"/>
      <c r="DZ119" s="1046"/>
    </row>
    <row r="120" spans="1:130" s="248" customFormat="1" ht="26.25" customHeight="1" x14ac:dyDescent="0.15">
      <c r="A120" s="1117"/>
      <c r="B120" s="1004"/>
      <c r="C120" s="974" t="s">
        <v>457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128</v>
      </c>
      <c r="AB120" s="1017"/>
      <c r="AC120" s="1017"/>
      <c r="AD120" s="1017"/>
      <c r="AE120" s="1018"/>
      <c r="AF120" s="1019" t="s">
        <v>468</v>
      </c>
      <c r="AG120" s="1017"/>
      <c r="AH120" s="1017"/>
      <c r="AI120" s="1017"/>
      <c r="AJ120" s="1018"/>
      <c r="AK120" s="1019" t="s">
        <v>128</v>
      </c>
      <c r="AL120" s="1017"/>
      <c r="AM120" s="1017"/>
      <c r="AN120" s="1017"/>
      <c r="AO120" s="1018"/>
      <c r="AP120" s="1020" t="s">
        <v>456</v>
      </c>
      <c r="AQ120" s="1021"/>
      <c r="AR120" s="1021"/>
      <c r="AS120" s="1021"/>
      <c r="AT120" s="1022"/>
      <c r="AU120" s="1047" t="s">
        <v>487</v>
      </c>
      <c r="AV120" s="1048"/>
      <c r="AW120" s="1048"/>
      <c r="AX120" s="1048"/>
      <c r="AY120" s="1049"/>
      <c r="AZ120" s="998" t="s">
        <v>488</v>
      </c>
      <c r="BA120" s="947"/>
      <c r="BB120" s="947"/>
      <c r="BC120" s="947"/>
      <c r="BD120" s="947"/>
      <c r="BE120" s="947"/>
      <c r="BF120" s="947"/>
      <c r="BG120" s="947"/>
      <c r="BH120" s="947"/>
      <c r="BI120" s="947"/>
      <c r="BJ120" s="947"/>
      <c r="BK120" s="947"/>
      <c r="BL120" s="947"/>
      <c r="BM120" s="947"/>
      <c r="BN120" s="947"/>
      <c r="BO120" s="947"/>
      <c r="BP120" s="948"/>
      <c r="BQ120" s="984">
        <v>18696326</v>
      </c>
      <c r="BR120" s="985"/>
      <c r="BS120" s="985"/>
      <c r="BT120" s="985"/>
      <c r="BU120" s="985"/>
      <c r="BV120" s="985">
        <v>19426247</v>
      </c>
      <c r="BW120" s="985"/>
      <c r="BX120" s="985"/>
      <c r="BY120" s="985"/>
      <c r="BZ120" s="985"/>
      <c r="CA120" s="985">
        <v>18001169</v>
      </c>
      <c r="CB120" s="985"/>
      <c r="CC120" s="985"/>
      <c r="CD120" s="985"/>
      <c r="CE120" s="985"/>
      <c r="CF120" s="999">
        <v>557.20000000000005</v>
      </c>
      <c r="CG120" s="1000"/>
      <c r="CH120" s="1000"/>
      <c r="CI120" s="1000"/>
      <c r="CJ120" s="1000"/>
      <c r="CK120" s="1065" t="s">
        <v>489</v>
      </c>
      <c r="CL120" s="1066"/>
      <c r="CM120" s="1066"/>
      <c r="CN120" s="1066"/>
      <c r="CO120" s="1067"/>
      <c r="CP120" s="1073" t="s">
        <v>490</v>
      </c>
      <c r="CQ120" s="1074"/>
      <c r="CR120" s="1074"/>
      <c r="CS120" s="1074"/>
      <c r="CT120" s="1074"/>
      <c r="CU120" s="1074"/>
      <c r="CV120" s="1074"/>
      <c r="CW120" s="1074"/>
      <c r="CX120" s="1074"/>
      <c r="CY120" s="1074"/>
      <c r="CZ120" s="1074"/>
      <c r="DA120" s="1074"/>
      <c r="DB120" s="1074"/>
      <c r="DC120" s="1074"/>
      <c r="DD120" s="1074"/>
      <c r="DE120" s="1074"/>
      <c r="DF120" s="1075"/>
      <c r="DG120" s="984">
        <v>2815895</v>
      </c>
      <c r="DH120" s="985"/>
      <c r="DI120" s="985"/>
      <c r="DJ120" s="985"/>
      <c r="DK120" s="985"/>
      <c r="DL120" s="985">
        <v>2699141</v>
      </c>
      <c r="DM120" s="985"/>
      <c r="DN120" s="985"/>
      <c r="DO120" s="985"/>
      <c r="DP120" s="985"/>
      <c r="DQ120" s="985">
        <v>2480176</v>
      </c>
      <c r="DR120" s="985"/>
      <c r="DS120" s="985"/>
      <c r="DT120" s="985"/>
      <c r="DU120" s="985"/>
      <c r="DV120" s="986">
        <v>76.8</v>
      </c>
      <c r="DW120" s="986"/>
      <c r="DX120" s="986"/>
      <c r="DY120" s="986"/>
      <c r="DZ120" s="987"/>
    </row>
    <row r="121" spans="1:130" s="248" customFormat="1" ht="26.25" customHeight="1" x14ac:dyDescent="0.15">
      <c r="A121" s="1117"/>
      <c r="B121" s="1004"/>
      <c r="C121" s="1025" t="s">
        <v>491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459</v>
      </c>
      <c r="AB121" s="1017"/>
      <c r="AC121" s="1017"/>
      <c r="AD121" s="1017"/>
      <c r="AE121" s="1018"/>
      <c r="AF121" s="1019" t="s">
        <v>128</v>
      </c>
      <c r="AG121" s="1017"/>
      <c r="AH121" s="1017"/>
      <c r="AI121" s="1017"/>
      <c r="AJ121" s="1018"/>
      <c r="AK121" s="1019" t="s">
        <v>454</v>
      </c>
      <c r="AL121" s="1017"/>
      <c r="AM121" s="1017"/>
      <c r="AN121" s="1017"/>
      <c r="AO121" s="1018"/>
      <c r="AP121" s="1020" t="s">
        <v>128</v>
      </c>
      <c r="AQ121" s="1021"/>
      <c r="AR121" s="1021"/>
      <c r="AS121" s="1021"/>
      <c r="AT121" s="1022"/>
      <c r="AU121" s="1050"/>
      <c r="AV121" s="1051"/>
      <c r="AW121" s="1051"/>
      <c r="AX121" s="1051"/>
      <c r="AY121" s="1052"/>
      <c r="AZ121" s="1007" t="s">
        <v>492</v>
      </c>
      <c r="BA121" s="1008"/>
      <c r="BB121" s="1008"/>
      <c r="BC121" s="1008"/>
      <c r="BD121" s="1008"/>
      <c r="BE121" s="1008"/>
      <c r="BF121" s="1008"/>
      <c r="BG121" s="1008"/>
      <c r="BH121" s="1008"/>
      <c r="BI121" s="1008"/>
      <c r="BJ121" s="1008"/>
      <c r="BK121" s="1008"/>
      <c r="BL121" s="1008"/>
      <c r="BM121" s="1008"/>
      <c r="BN121" s="1008"/>
      <c r="BO121" s="1008"/>
      <c r="BP121" s="1009"/>
      <c r="BQ121" s="977">
        <v>3609154</v>
      </c>
      <c r="BR121" s="978"/>
      <c r="BS121" s="978"/>
      <c r="BT121" s="978"/>
      <c r="BU121" s="978"/>
      <c r="BV121" s="978">
        <v>2425825</v>
      </c>
      <c r="BW121" s="978"/>
      <c r="BX121" s="978"/>
      <c r="BY121" s="978"/>
      <c r="BZ121" s="978"/>
      <c r="CA121" s="978">
        <v>3247447</v>
      </c>
      <c r="CB121" s="978"/>
      <c r="CC121" s="978"/>
      <c r="CD121" s="978"/>
      <c r="CE121" s="978"/>
      <c r="CF121" s="972">
        <v>100.5</v>
      </c>
      <c r="CG121" s="973"/>
      <c r="CH121" s="973"/>
      <c r="CI121" s="973"/>
      <c r="CJ121" s="973"/>
      <c r="CK121" s="1068"/>
      <c r="CL121" s="1069"/>
      <c r="CM121" s="1069"/>
      <c r="CN121" s="1069"/>
      <c r="CO121" s="1070"/>
      <c r="CP121" s="1078" t="s">
        <v>414</v>
      </c>
      <c r="CQ121" s="1079"/>
      <c r="CR121" s="1079"/>
      <c r="CS121" s="1079"/>
      <c r="CT121" s="1079"/>
      <c r="CU121" s="1079"/>
      <c r="CV121" s="1079"/>
      <c r="CW121" s="1079"/>
      <c r="CX121" s="1079"/>
      <c r="CY121" s="1079"/>
      <c r="CZ121" s="1079"/>
      <c r="DA121" s="1079"/>
      <c r="DB121" s="1079"/>
      <c r="DC121" s="1079"/>
      <c r="DD121" s="1079"/>
      <c r="DE121" s="1079"/>
      <c r="DF121" s="1080"/>
      <c r="DG121" s="977">
        <v>332</v>
      </c>
      <c r="DH121" s="978"/>
      <c r="DI121" s="978"/>
      <c r="DJ121" s="978"/>
      <c r="DK121" s="978"/>
      <c r="DL121" s="978">
        <v>26942</v>
      </c>
      <c r="DM121" s="978"/>
      <c r="DN121" s="978"/>
      <c r="DO121" s="978"/>
      <c r="DP121" s="978"/>
      <c r="DQ121" s="978">
        <v>60961</v>
      </c>
      <c r="DR121" s="978"/>
      <c r="DS121" s="978"/>
      <c r="DT121" s="978"/>
      <c r="DU121" s="978"/>
      <c r="DV121" s="979">
        <v>1.9</v>
      </c>
      <c r="DW121" s="979"/>
      <c r="DX121" s="979"/>
      <c r="DY121" s="979"/>
      <c r="DZ121" s="980"/>
    </row>
    <row r="122" spans="1:130" s="248" customFormat="1" ht="26.25" customHeight="1" x14ac:dyDescent="0.15">
      <c r="A122" s="1117"/>
      <c r="B122" s="1004"/>
      <c r="C122" s="974" t="s">
        <v>471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454</v>
      </c>
      <c r="AB122" s="1017"/>
      <c r="AC122" s="1017"/>
      <c r="AD122" s="1017"/>
      <c r="AE122" s="1018"/>
      <c r="AF122" s="1019" t="s">
        <v>128</v>
      </c>
      <c r="AG122" s="1017"/>
      <c r="AH122" s="1017"/>
      <c r="AI122" s="1017"/>
      <c r="AJ122" s="1018"/>
      <c r="AK122" s="1019" t="s">
        <v>479</v>
      </c>
      <c r="AL122" s="1017"/>
      <c r="AM122" s="1017"/>
      <c r="AN122" s="1017"/>
      <c r="AO122" s="1018"/>
      <c r="AP122" s="1020" t="s">
        <v>462</v>
      </c>
      <c r="AQ122" s="1021"/>
      <c r="AR122" s="1021"/>
      <c r="AS122" s="1021"/>
      <c r="AT122" s="1022"/>
      <c r="AU122" s="1050"/>
      <c r="AV122" s="1051"/>
      <c r="AW122" s="1051"/>
      <c r="AX122" s="1051"/>
      <c r="AY122" s="1052"/>
      <c r="AZ122" s="1032" t="s">
        <v>493</v>
      </c>
      <c r="BA122" s="1023"/>
      <c r="BB122" s="1023"/>
      <c r="BC122" s="1023"/>
      <c r="BD122" s="1023"/>
      <c r="BE122" s="1023"/>
      <c r="BF122" s="1023"/>
      <c r="BG122" s="1023"/>
      <c r="BH122" s="1023"/>
      <c r="BI122" s="1023"/>
      <c r="BJ122" s="1023"/>
      <c r="BK122" s="1023"/>
      <c r="BL122" s="1023"/>
      <c r="BM122" s="1023"/>
      <c r="BN122" s="1023"/>
      <c r="BO122" s="1023"/>
      <c r="BP122" s="1024"/>
      <c r="BQ122" s="1055">
        <v>3626154</v>
      </c>
      <c r="BR122" s="1056"/>
      <c r="BS122" s="1056"/>
      <c r="BT122" s="1056"/>
      <c r="BU122" s="1056"/>
      <c r="BV122" s="1056">
        <v>3946505</v>
      </c>
      <c r="BW122" s="1056"/>
      <c r="BX122" s="1056"/>
      <c r="BY122" s="1056"/>
      <c r="BZ122" s="1056"/>
      <c r="CA122" s="1056">
        <v>4364566</v>
      </c>
      <c r="CB122" s="1056"/>
      <c r="CC122" s="1056"/>
      <c r="CD122" s="1056"/>
      <c r="CE122" s="1056"/>
      <c r="CF122" s="1076">
        <v>135.1</v>
      </c>
      <c r="CG122" s="1077"/>
      <c r="CH122" s="1077"/>
      <c r="CI122" s="1077"/>
      <c r="CJ122" s="1077"/>
      <c r="CK122" s="1068"/>
      <c r="CL122" s="1069"/>
      <c r="CM122" s="1069"/>
      <c r="CN122" s="1069"/>
      <c r="CO122" s="1070"/>
      <c r="CP122" s="1078" t="s">
        <v>494</v>
      </c>
      <c r="CQ122" s="1079"/>
      <c r="CR122" s="1079"/>
      <c r="CS122" s="1079"/>
      <c r="CT122" s="1079"/>
      <c r="CU122" s="1079"/>
      <c r="CV122" s="1079"/>
      <c r="CW122" s="1079"/>
      <c r="CX122" s="1079"/>
      <c r="CY122" s="1079"/>
      <c r="CZ122" s="1079"/>
      <c r="DA122" s="1079"/>
      <c r="DB122" s="1079"/>
      <c r="DC122" s="1079"/>
      <c r="DD122" s="1079"/>
      <c r="DE122" s="1079"/>
      <c r="DF122" s="1080"/>
      <c r="DG122" s="977">
        <v>31889</v>
      </c>
      <c r="DH122" s="978"/>
      <c r="DI122" s="978"/>
      <c r="DJ122" s="978"/>
      <c r="DK122" s="978"/>
      <c r="DL122" s="978">
        <v>26532</v>
      </c>
      <c r="DM122" s="978"/>
      <c r="DN122" s="978"/>
      <c r="DO122" s="978"/>
      <c r="DP122" s="978"/>
      <c r="DQ122" s="978">
        <v>19309</v>
      </c>
      <c r="DR122" s="978"/>
      <c r="DS122" s="978"/>
      <c r="DT122" s="978"/>
      <c r="DU122" s="978"/>
      <c r="DV122" s="979">
        <v>0.6</v>
      </c>
      <c r="DW122" s="979"/>
      <c r="DX122" s="979"/>
      <c r="DY122" s="979"/>
      <c r="DZ122" s="980"/>
    </row>
    <row r="123" spans="1:130" s="248" customFormat="1" ht="26.25" customHeight="1" x14ac:dyDescent="0.15">
      <c r="A123" s="1117"/>
      <c r="B123" s="1004"/>
      <c r="C123" s="974" t="s">
        <v>478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462</v>
      </c>
      <c r="AB123" s="1017"/>
      <c r="AC123" s="1017"/>
      <c r="AD123" s="1017"/>
      <c r="AE123" s="1018"/>
      <c r="AF123" s="1019" t="s">
        <v>453</v>
      </c>
      <c r="AG123" s="1017"/>
      <c r="AH123" s="1017"/>
      <c r="AI123" s="1017"/>
      <c r="AJ123" s="1018"/>
      <c r="AK123" s="1019" t="s">
        <v>454</v>
      </c>
      <c r="AL123" s="1017"/>
      <c r="AM123" s="1017"/>
      <c r="AN123" s="1017"/>
      <c r="AO123" s="1018"/>
      <c r="AP123" s="1020" t="s">
        <v>128</v>
      </c>
      <c r="AQ123" s="1021"/>
      <c r="AR123" s="1021"/>
      <c r="AS123" s="1021"/>
      <c r="AT123" s="1022"/>
      <c r="AU123" s="1053"/>
      <c r="AV123" s="1054"/>
      <c r="AW123" s="1054"/>
      <c r="AX123" s="1054"/>
      <c r="AY123" s="1054"/>
      <c r="AZ123" s="279" t="s">
        <v>191</v>
      </c>
      <c r="BA123" s="279"/>
      <c r="BB123" s="279"/>
      <c r="BC123" s="279"/>
      <c r="BD123" s="279"/>
      <c r="BE123" s="279"/>
      <c r="BF123" s="279"/>
      <c r="BG123" s="279"/>
      <c r="BH123" s="279"/>
      <c r="BI123" s="279"/>
      <c r="BJ123" s="279"/>
      <c r="BK123" s="279"/>
      <c r="BL123" s="279"/>
      <c r="BM123" s="279"/>
      <c r="BN123" s="279"/>
      <c r="BO123" s="1033" t="s">
        <v>495</v>
      </c>
      <c r="BP123" s="1064"/>
      <c r="BQ123" s="1123">
        <v>25931634</v>
      </c>
      <c r="BR123" s="1124"/>
      <c r="BS123" s="1124"/>
      <c r="BT123" s="1124"/>
      <c r="BU123" s="1124"/>
      <c r="BV123" s="1124">
        <v>25798577</v>
      </c>
      <c r="BW123" s="1124"/>
      <c r="BX123" s="1124"/>
      <c r="BY123" s="1124"/>
      <c r="BZ123" s="1124"/>
      <c r="CA123" s="1124">
        <v>25613182</v>
      </c>
      <c r="CB123" s="1124"/>
      <c r="CC123" s="1124"/>
      <c r="CD123" s="1124"/>
      <c r="CE123" s="1124"/>
      <c r="CF123" s="1057"/>
      <c r="CG123" s="1058"/>
      <c r="CH123" s="1058"/>
      <c r="CI123" s="1058"/>
      <c r="CJ123" s="1059"/>
      <c r="CK123" s="1068"/>
      <c r="CL123" s="1069"/>
      <c r="CM123" s="1069"/>
      <c r="CN123" s="1069"/>
      <c r="CO123" s="1070"/>
      <c r="CP123" s="1078" t="s">
        <v>421</v>
      </c>
      <c r="CQ123" s="1079"/>
      <c r="CR123" s="1079"/>
      <c r="CS123" s="1079"/>
      <c r="CT123" s="1079"/>
      <c r="CU123" s="1079"/>
      <c r="CV123" s="1079"/>
      <c r="CW123" s="1079"/>
      <c r="CX123" s="1079"/>
      <c r="CY123" s="1079"/>
      <c r="CZ123" s="1079"/>
      <c r="DA123" s="1079"/>
      <c r="DB123" s="1079"/>
      <c r="DC123" s="1079"/>
      <c r="DD123" s="1079"/>
      <c r="DE123" s="1079"/>
      <c r="DF123" s="1080"/>
      <c r="DG123" s="1016">
        <v>10502</v>
      </c>
      <c r="DH123" s="1017"/>
      <c r="DI123" s="1017"/>
      <c r="DJ123" s="1017"/>
      <c r="DK123" s="1018"/>
      <c r="DL123" s="1019">
        <v>10736</v>
      </c>
      <c r="DM123" s="1017"/>
      <c r="DN123" s="1017"/>
      <c r="DO123" s="1017"/>
      <c r="DP123" s="1018"/>
      <c r="DQ123" s="1019">
        <v>9967</v>
      </c>
      <c r="DR123" s="1017"/>
      <c r="DS123" s="1017"/>
      <c r="DT123" s="1017"/>
      <c r="DU123" s="1018"/>
      <c r="DV123" s="1020">
        <v>0.3</v>
      </c>
      <c r="DW123" s="1021"/>
      <c r="DX123" s="1021"/>
      <c r="DY123" s="1021"/>
      <c r="DZ123" s="1022"/>
    </row>
    <row r="124" spans="1:130" s="248" customFormat="1" ht="26.25" customHeight="1" thickBot="1" x14ac:dyDescent="0.2">
      <c r="A124" s="1117"/>
      <c r="B124" s="1004"/>
      <c r="C124" s="974" t="s">
        <v>482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468</v>
      </c>
      <c r="AB124" s="1017"/>
      <c r="AC124" s="1017"/>
      <c r="AD124" s="1017"/>
      <c r="AE124" s="1018"/>
      <c r="AF124" s="1019" t="s">
        <v>462</v>
      </c>
      <c r="AG124" s="1017"/>
      <c r="AH124" s="1017"/>
      <c r="AI124" s="1017"/>
      <c r="AJ124" s="1018"/>
      <c r="AK124" s="1019" t="s">
        <v>454</v>
      </c>
      <c r="AL124" s="1017"/>
      <c r="AM124" s="1017"/>
      <c r="AN124" s="1017"/>
      <c r="AO124" s="1018"/>
      <c r="AP124" s="1020" t="s">
        <v>397</v>
      </c>
      <c r="AQ124" s="1021"/>
      <c r="AR124" s="1021"/>
      <c r="AS124" s="1021"/>
      <c r="AT124" s="1022"/>
      <c r="AU124" s="1119" t="s">
        <v>496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397</v>
      </c>
      <c r="BR124" s="1086"/>
      <c r="BS124" s="1086"/>
      <c r="BT124" s="1086"/>
      <c r="BU124" s="1086"/>
      <c r="BV124" s="1086" t="s">
        <v>459</v>
      </c>
      <c r="BW124" s="1086"/>
      <c r="BX124" s="1086"/>
      <c r="BY124" s="1086"/>
      <c r="BZ124" s="1086"/>
      <c r="CA124" s="1086" t="s">
        <v>459</v>
      </c>
      <c r="CB124" s="1086"/>
      <c r="CC124" s="1086"/>
      <c r="CD124" s="1086"/>
      <c r="CE124" s="1086"/>
      <c r="CF124" s="1087"/>
      <c r="CG124" s="1088"/>
      <c r="CH124" s="1088"/>
      <c r="CI124" s="1088"/>
      <c r="CJ124" s="1089"/>
      <c r="CK124" s="1071"/>
      <c r="CL124" s="1071"/>
      <c r="CM124" s="1071"/>
      <c r="CN124" s="1071"/>
      <c r="CO124" s="1072"/>
      <c r="CP124" s="1078" t="s">
        <v>497</v>
      </c>
      <c r="CQ124" s="1079"/>
      <c r="CR124" s="1079"/>
      <c r="CS124" s="1079"/>
      <c r="CT124" s="1079"/>
      <c r="CU124" s="1079"/>
      <c r="CV124" s="1079"/>
      <c r="CW124" s="1079"/>
      <c r="CX124" s="1079"/>
      <c r="CY124" s="1079"/>
      <c r="CZ124" s="1079"/>
      <c r="DA124" s="1079"/>
      <c r="DB124" s="1079"/>
      <c r="DC124" s="1079"/>
      <c r="DD124" s="1079"/>
      <c r="DE124" s="1079"/>
      <c r="DF124" s="1080"/>
      <c r="DG124" s="1063" t="s">
        <v>397</v>
      </c>
      <c r="DH124" s="1042"/>
      <c r="DI124" s="1042"/>
      <c r="DJ124" s="1042"/>
      <c r="DK124" s="1043"/>
      <c r="DL124" s="1041" t="s">
        <v>462</v>
      </c>
      <c r="DM124" s="1042"/>
      <c r="DN124" s="1042"/>
      <c r="DO124" s="1042"/>
      <c r="DP124" s="1043"/>
      <c r="DQ124" s="1041" t="s">
        <v>397</v>
      </c>
      <c r="DR124" s="1042"/>
      <c r="DS124" s="1042"/>
      <c r="DT124" s="1042"/>
      <c r="DU124" s="1043"/>
      <c r="DV124" s="1044" t="s">
        <v>397</v>
      </c>
      <c r="DW124" s="1045"/>
      <c r="DX124" s="1045"/>
      <c r="DY124" s="1045"/>
      <c r="DZ124" s="1046"/>
    </row>
    <row r="125" spans="1:130" s="248" customFormat="1" ht="26.25" customHeight="1" x14ac:dyDescent="0.15">
      <c r="A125" s="1117"/>
      <c r="B125" s="1004"/>
      <c r="C125" s="974" t="s">
        <v>484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397</v>
      </c>
      <c r="AB125" s="1017"/>
      <c r="AC125" s="1017"/>
      <c r="AD125" s="1017"/>
      <c r="AE125" s="1018"/>
      <c r="AF125" s="1019" t="s">
        <v>128</v>
      </c>
      <c r="AG125" s="1017"/>
      <c r="AH125" s="1017"/>
      <c r="AI125" s="1017"/>
      <c r="AJ125" s="1018"/>
      <c r="AK125" s="1019" t="s">
        <v>128</v>
      </c>
      <c r="AL125" s="1017"/>
      <c r="AM125" s="1017"/>
      <c r="AN125" s="1017"/>
      <c r="AO125" s="1018"/>
      <c r="AP125" s="1020" t="s">
        <v>462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498</v>
      </c>
      <c r="CL125" s="1066"/>
      <c r="CM125" s="1066"/>
      <c r="CN125" s="1066"/>
      <c r="CO125" s="1067"/>
      <c r="CP125" s="998" t="s">
        <v>499</v>
      </c>
      <c r="CQ125" s="947"/>
      <c r="CR125" s="947"/>
      <c r="CS125" s="947"/>
      <c r="CT125" s="947"/>
      <c r="CU125" s="947"/>
      <c r="CV125" s="947"/>
      <c r="CW125" s="947"/>
      <c r="CX125" s="947"/>
      <c r="CY125" s="947"/>
      <c r="CZ125" s="947"/>
      <c r="DA125" s="947"/>
      <c r="DB125" s="947"/>
      <c r="DC125" s="947"/>
      <c r="DD125" s="947"/>
      <c r="DE125" s="947"/>
      <c r="DF125" s="948"/>
      <c r="DG125" s="984" t="s">
        <v>397</v>
      </c>
      <c r="DH125" s="985"/>
      <c r="DI125" s="985"/>
      <c r="DJ125" s="985"/>
      <c r="DK125" s="985"/>
      <c r="DL125" s="985" t="s">
        <v>474</v>
      </c>
      <c r="DM125" s="985"/>
      <c r="DN125" s="985"/>
      <c r="DO125" s="985"/>
      <c r="DP125" s="985"/>
      <c r="DQ125" s="985" t="s">
        <v>397</v>
      </c>
      <c r="DR125" s="985"/>
      <c r="DS125" s="985"/>
      <c r="DT125" s="985"/>
      <c r="DU125" s="985"/>
      <c r="DV125" s="986" t="s">
        <v>454</v>
      </c>
      <c r="DW125" s="986"/>
      <c r="DX125" s="986"/>
      <c r="DY125" s="986"/>
      <c r="DZ125" s="987"/>
    </row>
    <row r="126" spans="1:130" s="248" customFormat="1" ht="26.25" customHeight="1" thickBot="1" x14ac:dyDescent="0.2">
      <c r="A126" s="1117"/>
      <c r="B126" s="1004"/>
      <c r="C126" s="974" t="s">
        <v>486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397</v>
      </c>
      <c r="AB126" s="1017"/>
      <c r="AC126" s="1017"/>
      <c r="AD126" s="1017"/>
      <c r="AE126" s="1018"/>
      <c r="AF126" s="1019" t="s">
        <v>128</v>
      </c>
      <c r="AG126" s="1017"/>
      <c r="AH126" s="1017"/>
      <c r="AI126" s="1017"/>
      <c r="AJ126" s="1018"/>
      <c r="AK126" s="1019" t="s">
        <v>128</v>
      </c>
      <c r="AL126" s="1017"/>
      <c r="AM126" s="1017"/>
      <c r="AN126" s="1017"/>
      <c r="AO126" s="1018"/>
      <c r="AP126" s="1020" t="s">
        <v>397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500</v>
      </c>
      <c r="CQ126" s="1008"/>
      <c r="CR126" s="1008"/>
      <c r="CS126" s="1008"/>
      <c r="CT126" s="1008"/>
      <c r="CU126" s="1008"/>
      <c r="CV126" s="1008"/>
      <c r="CW126" s="1008"/>
      <c r="CX126" s="1008"/>
      <c r="CY126" s="1008"/>
      <c r="CZ126" s="1008"/>
      <c r="DA126" s="1008"/>
      <c r="DB126" s="1008"/>
      <c r="DC126" s="1008"/>
      <c r="DD126" s="1008"/>
      <c r="DE126" s="1008"/>
      <c r="DF126" s="1009"/>
      <c r="DG126" s="977" t="s">
        <v>397</v>
      </c>
      <c r="DH126" s="978"/>
      <c r="DI126" s="978"/>
      <c r="DJ126" s="978"/>
      <c r="DK126" s="978"/>
      <c r="DL126" s="978" t="s">
        <v>397</v>
      </c>
      <c r="DM126" s="978"/>
      <c r="DN126" s="978"/>
      <c r="DO126" s="978"/>
      <c r="DP126" s="978"/>
      <c r="DQ126" s="978" t="s">
        <v>397</v>
      </c>
      <c r="DR126" s="978"/>
      <c r="DS126" s="978"/>
      <c r="DT126" s="978"/>
      <c r="DU126" s="978"/>
      <c r="DV126" s="979" t="s">
        <v>462</v>
      </c>
      <c r="DW126" s="979"/>
      <c r="DX126" s="979"/>
      <c r="DY126" s="979"/>
      <c r="DZ126" s="980"/>
    </row>
    <row r="127" spans="1:130" s="248" customFormat="1" ht="26.25" customHeight="1" x14ac:dyDescent="0.15">
      <c r="A127" s="1118"/>
      <c r="B127" s="1006"/>
      <c r="C127" s="1060" t="s">
        <v>501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462</v>
      </c>
      <c r="AB127" s="1017"/>
      <c r="AC127" s="1017"/>
      <c r="AD127" s="1017"/>
      <c r="AE127" s="1018"/>
      <c r="AF127" s="1019" t="s">
        <v>458</v>
      </c>
      <c r="AG127" s="1017"/>
      <c r="AH127" s="1017"/>
      <c r="AI127" s="1017"/>
      <c r="AJ127" s="1018"/>
      <c r="AK127" s="1019" t="s">
        <v>128</v>
      </c>
      <c r="AL127" s="1017"/>
      <c r="AM127" s="1017"/>
      <c r="AN127" s="1017"/>
      <c r="AO127" s="1018"/>
      <c r="AP127" s="1020" t="s">
        <v>479</v>
      </c>
      <c r="AQ127" s="1021"/>
      <c r="AR127" s="1021"/>
      <c r="AS127" s="1021"/>
      <c r="AT127" s="1022"/>
      <c r="AU127" s="284"/>
      <c r="AV127" s="284"/>
      <c r="AW127" s="284"/>
      <c r="AX127" s="1090" t="s">
        <v>502</v>
      </c>
      <c r="AY127" s="1091"/>
      <c r="AZ127" s="1091"/>
      <c r="BA127" s="1091"/>
      <c r="BB127" s="1091"/>
      <c r="BC127" s="1091"/>
      <c r="BD127" s="1091"/>
      <c r="BE127" s="1092"/>
      <c r="BF127" s="1093" t="s">
        <v>503</v>
      </c>
      <c r="BG127" s="1091"/>
      <c r="BH127" s="1091"/>
      <c r="BI127" s="1091"/>
      <c r="BJ127" s="1091"/>
      <c r="BK127" s="1091"/>
      <c r="BL127" s="1092"/>
      <c r="BM127" s="1093" t="s">
        <v>504</v>
      </c>
      <c r="BN127" s="1091"/>
      <c r="BO127" s="1091"/>
      <c r="BP127" s="1091"/>
      <c r="BQ127" s="1091"/>
      <c r="BR127" s="1091"/>
      <c r="BS127" s="1092"/>
      <c r="BT127" s="1093" t="s">
        <v>505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506</v>
      </c>
      <c r="CQ127" s="1008"/>
      <c r="CR127" s="1008"/>
      <c r="CS127" s="1008"/>
      <c r="CT127" s="1008"/>
      <c r="CU127" s="1008"/>
      <c r="CV127" s="1008"/>
      <c r="CW127" s="1008"/>
      <c r="CX127" s="1008"/>
      <c r="CY127" s="1008"/>
      <c r="CZ127" s="1008"/>
      <c r="DA127" s="1008"/>
      <c r="DB127" s="1008"/>
      <c r="DC127" s="1008"/>
      <c r="DD127" s="1008"/>
      <c r="DE127" s="1008"/>
      <c r="DF127" s="1009"/>
      <c r="DG127" s="977" t="s">
        <v>454</v>
      </c>
      <c r="DH127" s="978"/>
      <c r="DI127" s="978"/>
      <c r="DJ127" s="978"/>
      <c r="DK127" s="978"/>
      <c r="DL127" s="978" t="s">
        <v>128</v>
      </c>
      <c r="DM127" s="978"/>
      <c r="DN127" s="978"/>
      <c r="DO127" s="978"/>
      <c r="DP127" s="978"/>
      <c r="DQ127" s="978" t="s">
        <v>397</v>
      </c>
      <c r="DR127" s="978"/>
      <c r="DS127" s="978"/>
      <c r="DT127" s="978"/>
      <c r="DU127" s="978"/>
      <c r="DV127" s="979" t="s">
        <v>454</v>
      </c>
      <c r="DW127" s="979"/>
      <c r="DX127" s="979"/>
      <c r="DY127" s="979"/>
      <c r="DZ127" s="980"/>
    </row>
    <row r="128" spans="1:130" s="248" customFormat="1" ht="26.25" customHeight="1" thickBot="1" x14ac:dyDescent="0.2">
      <c r="A128" s="1101" t="s">
        <v>507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508</v>
      </c>
      <c r="X128" s="1103"/>
      <c r="Y128" s="1103"/>
      <c r="Z128" s="1104"/>
      <c r="AA128" s="1105">
        <v>68377</v>
      </c>
      <c r="AB128" s="1106"/>
      <c r="AC128" s="1106"/>
      <c r="AD128" s="1106"/>
      <c r="AE128" s="1107"/>
      <c r="AF128" s="1108">
        <v>89569</v>
      </c>
      <c r="AG128" s="1106"/>
      <c r="AH128" s="1106"/>
      <c r="AI128" s="1106"/>
      <c r="AJ128" s="1107"/>
      <c r="AK128" s="1108">
        <v>96507</v>
      </c>
      <c r="AL128" s="1106"/>
      <c r="AM128" s="1106"/>
      <c r="AN128" s="1106"/>
      <c r="AO128" s="1107"/>
      <c r="AP128" s="1109"/>
      <c r="AQ128" s="1110"/>
      <c r="AR128" s="1110"/>
      <c r="AS128" s="1110"/>
      <c r="AT128" s="1111"/>
      <c r="AU128" s="284"/>
      <c r="AV128" s="284"/>
      <c r="AW128" s="284"/>
      <c r="AX128" s="946" t="s">
        <v>509</v>
      </c>
      <c r="AY128" s="947"/>
      <c r="AZ128" s="947"/>
      <c r="BA128" s="947"/>
      <c r="BB128" s="947"/>
      <c r="BC128" s="947"/>
      <c r="BD128" s="947"/>
      <c r="BE128" s="948"/>
      <c r="BF128" s="1112" t="s">
        <v>397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510</v>
      </c>
      <c r="CQ128" s="1095"/>
      <c r="CR128" s="1095"/>
      <c r="CS128" s="1095"/>
      <c r="CT128" s="1095"/>
      <c r="CU128" s="1095"/>
      <c r="CV128" s="1095"/>
      <c r="CW128" s="1095"/>
      <c r="CX128" s="1095"/>
      <c r="CY128" s="1095"/>
      <c r="CZ128" s="1095"/>
      <c r="DA128" s="1095"/>
      <c r="DB128" s="1095"/>
      <c r="DC128" s="1095"/>
      <c r="DD128" s="1095"/>
      <c r="DE128" s="1095"/>
      <c r="DF128" s="1096"/>
      <c r="DG128" s="1097" t="s">
        <v>128</v>
      </c>
      <c r="DH128" s="1098"/>
      <c r="DI128" s="1098"/>
      <c r="DJ128" s="1098"/>
      <c r="DK128" s="1098"/>
      <c r="DL128" s="1098" t="s">
        <v>397</v>
      </c>
      <c r="DM128" s="1098"/>
      <c r="DN128" s="1098"/>
      <c r="DO128" s="1098"/>
      <c r="DP128" s="1098"/>
      <c r="DQ128" s="1098" t="s">
        <v>397</v>
      </c>
      <c r="DR128" s="1098"/>
      <c r="DS128" s="1098"/>
      <c r="DT128" s="1098"/>
      <c r="DU128" s="1098"/>
      <c r="DV128" s="1099" t="s">
        <v>458</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511</v>
      </c>
      <c r="X129" s="1132"/>
      <c r="Y129" s="1132"/>
      <c r="Z129" s="1133"/>
      <c r="AA129" s="1016">
        <v>3513470</v>
      </c>
      <c r="AB129" s="1017"/>
      <c r="AC129" s="1017"/>
      <c r="AD129" s="1017"/>
      <c r="AE129" s="1018"/>
      <c r="AF129" s="1019">
        <v>3584742</v>
      </c>
      <c r="AG129" s="1017"/>
      <c r="AH129" s="1017"/>
      <c r="AI129" s="1017"/>
      <c r="AJ129" s="1018"/>
      <c r="AK129" s="1019">
        <v>3603199</v>
      </c>
      <c r="AL129" s="1017"/>
      <c r="AM129" s="1017"/>
      <c r="AN129" s="1017"/>
      <c r="AO129" s="1018"/>
      <c r="AP129" s="1134"/>
      <c r="AQ129" s="1135"/>
      <c r="AR129" s="1135"/>
      <c r="AS129" s="1135"/>
      <c r="AT129" s="1136"/>
      <c r="AU129" s="286"/>
      <c r="AV129" s="286"/>
      <c r="AW129" s="286"/>
      <c r="AX129" s="1125" t="s">
        <v>512</v>
      </c>
      <c r="AY129" s="1008"/>
      <c r="AZ129" s="1008"/>
      <c r="BA129" s="1008"/>
      <c r="BB129" s="1008"/>
      <c r="BC129" s="1008"/>
      <c r="BD129" s="1008"/>
      <c r="BE129" s="1009"/>
      <c r="BF129" s="1126" t="s">
        <v>453</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514</v>
      </c>
      <c r="X130" s="1132"/>
      <c r="Y130" s="1132"/>
      <c r="Z130" s="1133"/>
      <c r="AA130" s="1016">
        <v>350986</v>
      </c>
      <c r="AB130" s="1017"/>
      <c r="AC130" s="1017"/>
      <c r="AD130" s="1017"/>
      <c r="AE130" s="1018"/>
      <c r="AF130" s="1019">
        <v>347868</v>
      </c>
      <c r="AG130" s="1017"/>
      <c r="AH130" s="1017"/>
      <c r="AI130" s="1017"/>
      <c r="AJ130" s="1018"/>
      <c r="AK130" s="1019">
        <v>372701</v>
      </c>
      <c r="AL130" s="1017"/>
      <c r="AM130" s="1017"/>
      <c r="AN130" s="1017"/>
      <c r="AO130" s="1018"/>
      <c r="AP130" s="1134"/>
      <c r="AQ130" s="1135"/>
      <c r="AR130" s="1135"/>
      <c r="AS130" s="1135"/>
      <c r="AT130" s="1136"/>
      <c r="AU130" s="286"/>
      <c r="AV130" s="286"/>
      <c r="AW130" s="286"/>
      <c r="AX130" s="1125" t="s">
        <v>515</v>
      </c>
      <c r="AY130" s="1008"/>
      <c r="AZ130" s="1008"/>
      <c r="BA130" s="1008"/>
      <c r="BB130" s="1008"/>
      <c r="BC130" s="1008"/>
      <c r="BD130" s="1008"/>
      <c r="BE130" s="1009"/>
      <c r="BF130" s="1162">
        <v>3.4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516</v>
      </c>
      <c r="X131" s="1170"/>
      <c r="Y131" s="1170"/>
      <c r="Z131" s="1171"/>
      <c r="AA131" s="1063">
        <v>3162484</v>
      </c>
      <c r="AB131" s="1042"/>
      <c r="AC131" s="1042"/>
      <c r="AD131" s="1042"/>
      <c r="AE131" s="1043"/>
      <c r="AF131" s="1041">
        <v>3236874</v>
      </c>
      <c r="AG131" s="1042"/>
      <c r="AH131" s="1042"/>
      <c r="AI131" s="1042"/>
      <c r="AJ131" s="1043"/>
      <c r="AK131" s="1041">
        <v>3230498</v>
      </c>
      <c r="AL131" s="1042"/>
      <c r="AM131" s="1042"/>
      <c r="AN131" s="1042"/>
      <c r="AO131" s="1043"/>
      <c r="AP131" s="1172"/>
      <c r="AQ131" s="1173"/>
      <c r="AR131" s="1173"/>
      <c r="AS131" s="1173"/>
      <c r="AT131" s="1174"/>
      <c r="AU131" s="286"/>
      <c r="AV131" s="286"/>
      <c r="AW131" s="286"/>
      <c r="AX131" s="1144" t="s">
        <v>517</v>
      </c>
      <c r="AY131" s="1095"/>
      <c r="AZ131" s="1095"/>
      <c r="BA131" s="1095"/>
      <c r="BB131" s="1095"/>
      <c r="BC131" s="1095"/>
      <c r="BD131" s="1095"/>
      <c r="BE131" s="1096"/>
      <c r="BF131" s="1145" t="s">
        <v>454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519</v>
      </c>
      <c r="W132" s="1155"/>
      <c r="X132" s="1155"/>
      <c r="Y132" s="1155"/>
      <c r="Z132" s="1156"/>
      <c r="AA132" s="1157">
        <v>3.8582961999999998</v>
      </c>
      <c r="AB132" s="1158"/>
      <c r="AC132" s="1158"/>
      <c r="AD132" s="1158"/>
      <c r="AE132" s="1159"/>
      <c r="AF132" s="1160">
        <v>3.0663535249999998</v>
      </c>
      <c r="AG132" s="1158"/>
      <c r="AH132" s="1158"/>
      <c r="AI132" s="1158"/>
      <c r="AJ132" s="1159"/>
      <c r="AK132" s="1160">
        <v>3.4982532100000001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520</v>
      </c>
      <c r="W133" s="1138"/>
      <c r="X133" s="1138"/>
      <c r="Y133" s="1138"/>
      <c r="Z133" s="1139"/>
      <c r="AA133" s="1140">
        <v>3.6</v>
      </c>
      <c r="AB133" s="1141"/>
      <c r="AC133" s="1141"/>
      <c r="AD133" s="1141"/>
      <c r="AE133" s="1142"/>
      <c r="AF133" s="1140">
        <v>3.1</v>
      </c>
      <c r="AG133" s="1141"/>
      <c r="AH133" s="1141"/>
      <c r="AI133" s="1141"/>
      <c r="AJ133" s="1142"/>
      <c r="AK133" s="1140">
        <v>3.4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4IaeiZdukVnH/7bSo7eAtG3xn43PQz+xv5AChdmDp8UHiJSQndNKjRasKT7MZfxFXu6T+4njmptIeR3PbIApA==" saltValue="Hv7aBkD1Dv4t7SgQnQbb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RLn87KZ9edoIVu5vhPUWcXt4p7zAJmW8LjyyQMTN7u/4Q+tkCmrBPWMjjAlp1Cp/TpTiv7n+lIzgo2NytOVTQ==" saltValue="j2I2aftTTyBSjCh4aFKl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h62KSY73dKN73bkHnCHfszs1K1C1sz8tQVf4F+u459OA8PIYkINhtQLNRWzMQgt34ll60YpGMAV13ALBIHHww==" saltValue="zIUaSkhBPnBm3TAHFsIfN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529</v>
      </c>
      <c r="AL9" s="1178"/>
      <c r="AM9" s="1178"/>
      <c r="AN9" s="1179"/>
      <c r="AO9" s="314">
        <v>1259389</v>
      </c>
      <c r="AP9" s="314">
        <v>202084</v>
      </c>
      <c r="AQ9" s="315">
        <v>131552</v>
      </c>
      <c r="AR9" s="316">
        <v>53.6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530</v>
      </c>
      <c r="AL10" s="1178"/>
      <c r="AM10" s="1178"/>
      <c r="AN10" s="1179"/>
      <c r="AO10" s="317">
        <v>132206</v>
      </c>
      <c r="AP10" s="317">
        <v>21214</v>
      </c>
      <c r="AQ10" s="318">
        <v>15222</v>
      </c>
      <c r="AR10" s="319">
        <v>39.4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531</v>
      </c>
      <c r="AL11" s="1178"/>
      <c r="AM11" s="1178"/>
      <c r="AN11" s="1179"/>
      <c r="AO11" s="317" t="s">
        <v>532</v>
      </c>
      <c r="AP11" s="317" t="s">
        <v>532</v>
      </c>
      <c r="AQ11" s="318">
        <v>927</v>
      </c>
      <c r="AR11" s="319" t="s">
        <v>532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533</v>
      </c>
      <c r="AL12" s="1178"/>
      <c r="AM12" s="1178"/>
      <c r="AN12" s="1179"/>
      <c r="AO12" s="317" t="s">
        <v>532</v>
      </c>
      <c r="AP12" s="317" t="s">
        <v>532</v>
      </c>
      <c r="AQ12" s="318" t="s">
        <v>532</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534</v>
      </c>
      <c r="AL13" s="1178"/>
      <c r="AM13" s="1178"/>
      <c r="AN13" s="1179"/>
      <c r="AO13" s="317">
        <v>39768</v>
      </c>
      <c r="AP13" s="317">
        <v>6381</v>
      </c>
      <c r="AQ13" s="318">
        <v>5186</v>
      </c>
      <c r="AR13" s="319">
        <v>23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535</v>
      </c>
      <c r="AL14" s="1178"/>
      <c r="AM14" s="1178"/>
      <c r="AN14" s="1179"/>
      <c r="AO14" s="317">
        <v>212739</v>
      </c>
      <c r="AP14" s="317">
        <v>34137</v>
      </c>
      <c r="AQ14" s="318">
        <v>3097</v>
      </c>
      <c r="AR14" s="319">
        <v>1002.3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536</v>
      </c>
      <c r="AL15" s="1184"/>
      <c r="AM15" s="1184"/>
      <c r="AN15" s="1185"/>
      <c r="AO15" s="317">
        <v>-138382</v>
      </c>
      <c r="AP15" s="317">
        <v>-22205</v>
      </c>
      <c r="AQ15" s="318">
        <v>-10369</v>
      </c>
      <c r="AR15" s="319">
        <v>114.1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191</v>
      </c>
      <c r="AL16" s="1184"/>
      <c r="AM16" s="1184"/>
      <c r="AN16" s="1185"/>
      <c r="AO16" s="317">
        <v>1505720</v>
      </c>
      <c r="AP16" s="317">
        <v>241611</v>
      </c>
      <c r="AQ16" s="318">
        <v>145615</v>
      </c>
      <c r="AR16" s="319">
        <v>65.900000000000006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541</v>
      </c>
      <c r="AL21" s="1187"/>
      <c r="AM21" s="1187"/>
      <c r="AN21" s="1188"/>
      <c r="AO21" s="330">
        <v>25.35</v>
      </c>
      <c r="AP21" s="331">
        <v>13.36</v>
      </c>
      <c r="AQ21" s="332">
        <v>11.99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542</v>
      </c>
      <c r="AL22" s="1187"/>
      <c r="AM22" s="1187"/>
      <c r="AN22" s="1188"/>
      <c r="AO22" s="335">
        <v>94</v>
      </c>
      <c r="AP22" s="336">
        <v>95.8</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546</v>
      </c>
      <c r="AL32" s="1181"/>
      <c r="AM32" s="1181"/>
      <c r="AN32" s="1182"/>
      <c r="AO32" s="345">
        <v>381293</v>
      </c>
      <c r="AP32" s="345">
        <v>61183</v>
      </c>
      <c r="AQ32" s="346">
        <v>74764</v>
      </c>
      <c r="AR32" s="347">
        <v>-18.2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547</v>
      </c>
      <c r="AL33" s="1181"/>
      <c r="AM33" s="1181"/>
      <c r="AN33" s="1182"/>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548</v>
      </c>
      <c r="AL34" s="1181"/>
      <c r="AM34" s="1181"/>
      <c r="AN34" s="1182"/>
      <c r="AO34" s="345" t="s">
        <v>532</v>
      </c>
      <c r="AP34" s="345" t="s">
        <v>532</v>
      </c>
      <c r="AQ34" s="346" t="s">
        <v>532</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549</v>
      </c>
      <c r="AL35" s="1181"/>
      <c r="AM35" s="1181"/>
      <c r="AN35" s="1182"/>
      <c r="AO35" s="345">
        <v>195438</v>
      </c>
      <c r="AP35" s="345">
        <v>31360</v>
      </c>
      <c r="AQ35" s="346">
        <v>25584</v>
      </c>
      <c r="AR35" s="347">
        <v>22.6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550</v>
      </c>
      <c r="AL36" s="1181"/>
      <c r="AM36" s="1181"/>
      <c r="AN36" s="1182"/>
      <c r="AO36" s="345">
        <v>5488</v>
      </c>
      <c r="AP36" s="345">
        <v>881</v>
      </c>
      <c r="AQ36" s="346">
        <v>3670</v>
      </c>
      <c r="AR36" s="347">
        <v>-76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551</v>
      </c>
      <c r="AL37" s="1181"/>
      <c r="AM37" s="1181"/>
      <c r="AN37" s="1182"/>
      <c r="AO37" s="345" t="s">
        <v>532</v>
      </c>
      <c r="AP37" s="345" t="s">
        <v>532</v>
      </c>
      <c r="AQ37" s="346">
        <v>420</v>
      </c>
      <c r="AR37" s="347" t="s">
        <v>532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552</v>
      </c>
      <c r="AL38" s="1190"/>
      <c r="AM38" s="1190"/>
      <c r="AN38" s="1191"/>
      <c r="AO38" s="348" t="s">
        <v>532</v>
      </c>
      <c r="AP38" s="348" t="s">
        <v>532</v>
      </c>
      <c r="AQ38" s="349">
        <v>9</v>
      </c>
      <c r="AR38" s="337" t="s">
        <v>532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553</v>
      </c>
      <c r="AL39" s="1190"/>
      <c r="AM39" s="1190"/>
      <c r="AN39" s="1191"/>
      <c r="AO39" s="345">
        <v>-96507</v>
      </c>
      <c r="AP39" s="345">
        <v>-15486</v>
      </c>
      <c r="AQ39" s="346">
        <v>-2239</v>
      </c>
      <c r="AR39" s="347">
        <v>591.6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554</v>
      </c>
      <c r="AL40" s="1181"/>
      <c r="AM40" s="1181"/>
      <c r="AN40" s="1182"/>
      <c r="AO40" s="345">
        <v>-372701</v>
      </c>
      <c r="AP40" s="345">
        <v>-59804</v>
      </c>
      <c r="AQ40" s="346">
        <v>-71783</v>
      </c>
      <c r="AR40" s="347">
        <v>-16.7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305</v>
      </c>
      <c r="AL41" s="1193"/>
      <c r="AM41" s="1193"/>
      <c r="AN41" s="1194"/>
      <c r="AO41" s="345">
        <v>113011</v>
      </c>
      <c r="AP41" s="345">
        <v>18134</v>
      </c>
      <c r="AQ41" s="346">
        <v>30425</v>
      </c>
      <c r="AR41" s="347">
        <v>-40.4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524</v>
      </c>
      <c r="AN49" s="1197" t="s">
        <v>558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30363618</v>
      </c>
      <c r="AN51" s="367">
        <v>4508332</v>
      </c>
      <c r="AO51" s="368">
        <v>3.4</v>
      </c>
      <c r="AP51" s="369">
        <v>138651</v>
      </c>
      <c r="AQ51" s="370">
        <v>7.8</v>
      </c>
      <c r="AR51" s="371">
        <v>-4.4000000000000004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2179117</v>
      </c>
      <c r="AN52" s="375">
        <v>323551</v>
      </c>
      <c r="AO52" s="376">
        <v>-17.5</v>
      </c>
      <c r="AP52" s="377">
        <v>71211</v>
      </c>
      <c r="AQ52" s="378">
        <v>15.7</v>
      </c>
      <c r="AR52" s="379">
        <v>-33.200000000000003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38567434</v>
      </c>
      <c r="AN53" s="367">
        <v>5810974</v>
      </c>
      <c r="AO53" s="368">
        <v>28.9</v>
      </c>
      <c r="AP53" s="369">
        <v>122882</v>
      </c>
      <c r="AQ53" s="370">
        <v>-11.4</v>
      </c>
      <c r="AR53" s="371">
        <v>40.299999999999997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3141712</v>
      </c>
      <c r="AN54" s="375">
        <v>473363</v>
      </c>
      <c r="AO54" s="376">
        <v>46.3</v>
      </c>
      <c r="AP54" s="377">
        <v>65785</v>
      </c>
      <c r="AQ54" s="378">
        <v>-7.6</v>
      </c>
      <c r="AR54" s="379">
        <v>53.9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21693003</v>
      </c>
      <c r="AN55" s="367">
        <v>3337385</v>
      </c>
      <c r="AO55" s="368">
        <v>-42.6</v>
      </c>
      <c r="AP55" s="369">
        <v>114790</v>
      </c>
      <c r="AQ55" s="370">
        <v>-6.6</v>
      </c>
      <c r="AR55" s="371">
        <v>-36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2176241</v>
      </c>
      <c r="AN56" s="375">
        <v>334806</v>
      </c>
      <c r="AO56" s="376">
        <v>-29.3</v>
      </c>
      <c r="AP56" s="377">
        <v>55601</v>
      </c>
      <c r="AQ56" s="378">
        <v>-15.5</v>
      </c>
      <c r="AR56" s="379">
        <v>-13.8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15423797</v>
      </c>
      <c r="AN57" s="367">
        <v>2403958</v>
      </c>
      <c r="AO57" s="368">
        <v>-28</v>
      </c>
      <c r="AP57" s="369">
        <v>126262</v>
      </c>
      <c r="AQ57" s="370">
        <v>10</v>
      </c>
      <c r="AR57" s="371">
        <v>-38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2381297</v>
      </c>
      <c r="AN58" s="375">
        <v>371150</v>
      </c>
      <c r="AO58" s="376">
        <v>10.9</v>
      </c>
      <c r="AP58" s="377">
        <v>56769</v>
      </c>
      <c r="AQ58" s="378">
        <v>2.1</v>
      </c>
      <c r="AR58" s="379">
        <v>8.8000000000000007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19246382</v>
      </c>
      <c r="AN59" s="367">
        <v>3088315</v>
      </c>
      <c r="AO59" s="368">
        <v>28.5</v>
      </c>
      <c r="AP59" s="369">
        <v>126525</v>
      </c>
      <c r="AQ59" s="370">
        <v>0.2</v>
      </c>
      <c r="AR59" s="371">
        <v>28.3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2129501</v>
      </c>
      <c r="AN60" s="375">
        <v>341704</v>
      </c>
      <c r="AO60" s="376">
        <v>-7.9</v>
      </c>
      <c r="AP60" s="377">
        <v>67052</v>
      </c>
      <c r="AQ60" s="378">
        <v>18.100000000000001</v>
      </c>
      <c r="AR60" s="379">
        <v>-26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25058847</v>
      </c>
      <c r="AN61" s="382">
        <v>3829793</v>
      </c>
      <c r="AO61" s="383">
        <v>-2</v>
      </c>
      <c r="AP61" s="384">
        <v>125822</v>
      </c>
      <c r="AQ61" s="385">
        <v>0</v>
      </c>
      <c r="AR61" s="371">
        <v>-2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2401574</v>
      </c>
      <c r="AN62" s="375">
        <v>368915</v>
      </c>
      <c r="AO62" s="376">
        <v>0.5</v>
      </c>
      <c r="AP62" s="377">
        <v>63284</v>
      </c>
      <c r="AQ62" s="378">
        <v>2.6</v>
      </c>
      <c r="AR62" s="379">
        <v>-2.1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4PzLIWj2fsdFUJ40jAXS2hQg3d6euXovZIgGzU/fq7ZMJsdcf8ob60PNJk6YaA6jWEVA58+gXIBJEt6TdraVQ==" saltValue="GYHuEPwodmJLGQ9lFX7mJ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QQb8hx7FFTKY9eh+mlp9SOId8/gQ73W1CCz+eZMLfEc5di+DRPtxyNEyoSSfX+cmatnbTk8l8mMyHgcLrg9qGg==" saltValue="aN55rltIbFb+Mw8pr7Io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gHigCDz5X1G0s/cEQwTHCF4r7xRz0ox37EuqzVYXgAmcuQiq6XCim/Dos4OWmg739UNJI4J6UQRn93VxJ3EXBA==" saltValue="F1yKgfR3rxus8O8cxZD9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00" t="s">
        <v>3</v>
      </c>
      <c r="D47" s="1200"/>
      <c r="E47" s="1201"/>
      <c r="F47" s="11">
        <v>342.07</v>
      </c>
      <c r="G47" s="12">
        <v>359.42</v>
      </c>
      <c r="H47" s="12">
        <v>372.23</v>
      </c>
      <c r="I47" s="12">
        <v>395.38</v>
      </c>
      <c r="J47" s="13">
        <v>364.38</v>
      </c>
    </row>
    <row r="48" spans="2:10" ht="57.75" customHeight="1" x14ac:dyDescent="0.15">
      <c r="B48" s="14"/>
      <c r="C48" s="1202" t="s">
        <v>4</v>
      </c>
      <c r="D48" s="1202"/>
      <c r="E48" s="1203"/>
      <c r="F48" s="15">
        <v>52.69</v>
      </c>
      <c r="G48" s="16">
        <v>2.78</v>
      </c>
      <c r="H48" s="16">
        <v>37.51</v>
      </c>
      <c r="I48" s="16">
        <v>5.1100000000000003</v>
      </c>
      <c r="J48" s="17">
        <v>5.22</v>
      </c>
    </row>
    <row r="49" spans="2:10" ht="57.75" customHeight="1" thickBot="1" x14ac:dyDescent="0.2">
      <c r="B49" s="18"/>
      <c r="C49" s="1204" t="s">
        <v>5</v>
      </c>
      <c r="D49" s="1204"/>
      <c r="E49" s="1205"/>
      <c r="F49" s="19">
        <v>54.26</v>
      </c>
      <c r="G49" s="20" t="s">
        <v>579</v>
      </c>
      <c r="H49" s="20">
        <v>36.97</v>
      </c>
      <c r="I49" s="20" t="s">
        <v>580</v>
      </c>
      <c r="J49" s="21" t="s">
        <v>581</v>
      </c>
    </row>
    <row r="50" spans="2:10" ht="13.5" customHeight="1" x14ac:dyDescent="0.15"/>
  </sheetData>
  <sheetProtection algorithmName="SHA-512" hashValue="/NEZQlKEhakU2QWnxGoDWsib58VVivTHbBRas4fQGiSvRQrUWVCkuPabCGhUDTTiF640hgv0ulLTzmFV6eO0Lw==" saltValue="zK93WljwP+Z/dVkrzzYb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2022-03-11T10:55:05Z</cp:lastPrinted>
  <dcterms:created xsi:type="dcterms:W3CDTF">2022-02-02T03:38:59Z</dcterms:created>
  <dcterms:modified xsi:type="dcterms:W3CDTF">2022-09-27T12:55:12Z</dcterms:modified>
  <cp:category/>
</cp:coreProperties>
</file>