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34 女川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AM37" i="10"/>
  <c r="U37" i="10"/>
  <c r="C37" i="10"/>
  <c r="AM36" i="10"/>
  <c r="C36" i="10"/>
  <c r="AM35" i="10"/>
  <c r="CO34" i="10"/>
  <c r="CO35" i="10" s="1"/>
  <c r="CO36" i="10" s="1"/>
  <c r="CO37" i="10" s="1"/>
  <c r="BW34" i="10"/>
  <c r="BW35" i="10" s="1"/>
  <c r="BW36" i="10" s="1"/>
  <c r="BW37" i="10" s="1"/>
  <c r="BW38"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 r="BE36" i="10" s="1"/>
  <c r="BE37" i="10" s="1"/>
  <c r="AM34" i="10"/>
</calcChain>
</file>

<file path=xl/sharedStrings.xml><?xml version="1.0" encoding="utf-8"?>
<sst xmlns="http://schemas.openxmlformats.org/spreadsheetml/2006/main" count="1187" uniqueCount="609">
  <si>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</si>
  <si>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</si>
  <si>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</si>
  <si>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</si>
  <si>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</si>
  <si>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</si>
  <si>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</si>
  <si>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</si>
  <si>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</si>
  <si>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</si>
  <si>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</si>
  <si>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</si>
  <si>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</si>
  <si>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</si>
  <si>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</si>
  <si>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</si>
  <si>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</si>
  <si>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</si>
  <si>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</si>
  <si>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</si>
  <si>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</si>
  <si>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</si>
  <si>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</si>
  <si>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</si>
  <si>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</si>
  <si>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</si>
  <si>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</si>
  <si>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</si>
  <si>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</si>
  <si>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</si>
  <si>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</si>
  <si>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</si>
  <si>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</si>
  <si>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</si>
  <si>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</si>
  <si>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</si>
  <si>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</si>
  <si>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</si>
  <si>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</si>
  <si>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</si>
  <si>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</si>
  <si>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</si>
  <si>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</si>
  <si>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</si>
  <si>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</si>
  <si>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</si>
  <si>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</si>
  <si>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</si>
  <si>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</si>
  <si>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</si>
  <si>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</si>
  <si>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</si>
  <si>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</si>
  <si>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</si>
  <si>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</si>
  <si>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</si>
  <si>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</si>
  <si>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</si>
  <si>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</si>
  <si>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</si>
  <si>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</si>
  <si>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</si>
  <si>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</si>
  <si>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</si>
  <si>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</si>
  <si>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</si>
  <si>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</si>
  <si>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</si>
  <si>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</si>
  <si>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</si>
  <si>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</si>
  <si>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</si>
  <si>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</si>
  <si>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</si>
  <si>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</si>
  <si>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</si>
  <si>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</si>
  <si>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</si>
  <si>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</si>
  <si>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</si>
  <si>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</si>
  <si>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</si>
  <si>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</si>
  <si>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</si>
  <si>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</si>
  <si>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</si>
  <si>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</si>
  <si>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</si>
  <si>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</si>
  <si>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</si>
  <si>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</si>
  <si>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</si>
  <si>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</si>
  <si>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</si>
  <si>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</si>
  <si>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</si>
  <si>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</si>
  <si>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</si>
  <si>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</si>
  <si>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</si>
  <si>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</si>
  <si>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</si>
  <si>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</si>
  <si>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</si>
  <si>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</si>
  <si>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</si>
  <si>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</si>
  <si>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</si>
  <si>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</si>
  <si>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</si>
  <si>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</si>
  <si>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</si>
  <si>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</si>
  <si>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</si>
  <si>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</si>
  <si>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</si>
  <si>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</si>
  <si>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</si>
  <si>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</si>
  <si>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</si>
  <si>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</si>
  <si>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</si>
  <si>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</si>
  <si>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</si>
  <si>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</si>
  <si>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</si>
  <si>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</si>
  <si>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</si>
  <si>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</si>
  <si>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</si>
  <si>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</si>
  <si>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</si>
  <si>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</si>
  <si>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</si>
  <si>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</si>
  <si>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</si>
  <si>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</si>
  <si>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</si>
  <si>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</si>
  <si>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</si>
  <si>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</si>
  <si>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</si>
  <si>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</si>
  <si>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</si>
  <si>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</si>
  <si>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</si>
  <si>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</si>
  <si>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</si>
  <si>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</si>
  <si>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</si>
  <si>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</si>
  <si>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</si>
  <si>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</si>
  <si>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</si>
  <si>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</si>
  <si>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</si>
  <si>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</si>
  <si>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</si>
  <si>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</si>
  <si>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</si>
  <si>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</si>
  <si>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</si>
  <si>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</si>
  <si>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</si>
  <si>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</si>
  <si>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</si>
  <si>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</si>
  <si>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</si>
  <si>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</si>
  <si>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</si>
  <si>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</si>
  <si>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</si>
  <si>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</si>
  <si>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</si>
  <si>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</si>
  <si>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</si>
  <si>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</si>
  <si>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</si>
  <si>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</si>
  <si>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</si>
  <si>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</si>
  <si>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</si>
  <si>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</si>
  <si>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</si>
  <si>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</si>
  <si>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</si>
  <si>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</si>
  <si>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</si>
  <si>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</si>
  <si>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</si>
  <si>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</si>
  <si>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</si>
  <si>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</si>
  <si>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</si>
  <si>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</si>
  <si>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</si>
  <si>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</si>
  <si>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</si>
  <si>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</si>
  <si>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</si>
  <si>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</si>
  <si>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</si>
  <si>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</si>
  <si>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</si>
  <si>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</si>
  <si>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</si>
  <si>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</si>
  <si>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</si>
  <si>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</si>
  <si>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</si>
  <si>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</si>
  <si>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</si>
  <si>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</si>
  <si>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</si>
  <si>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</si>
  <si>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</si>
  <si>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</si>
  <si>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宮城県女川町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</si>
  <si>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</si>
  <si>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</si>
  <si>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</si>
  <si>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</si>
  <si>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</si>
  <si>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</si>
  <si>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</si>
  <si>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</si>
  <si>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</si>
  <si>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</si>
  <si>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</si>
  <si>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</si>
  <si>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</si>
  <si>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</si>
  <si>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</si>
  <si>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</si>
  <si>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</si>
  <si>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</si>
  <si>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</si>
  <si>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</si>
  <si>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</si>
  <si>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</si>
  <si>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</si>
  <si>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</si>
  <si>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</si>
  <si>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</si>
  <si>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</si>
  <si>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</si>
  <si>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</si>
  <si>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</si>
  <si>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</si>
  <si>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</si>
  <si>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</si>
  <si>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</si>
  <si>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</si>
  <si>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</si>
  <si>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</si>
  <si>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</si>
  <si>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</si>
  <si>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</si>
  <si>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</si>
  <si>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</si>
  <si>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</si>
  <si>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</si>
  <si>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</si>
  <si>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</si>
  <si>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</si>
  <si>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</si>
  <si>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</si>
  <si>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</si>
  <si>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</si>
  <si>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</si>
  <si>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</si>
  <si>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</si>
  <si>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</si>
  <si>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</si>
  <si>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</si>
  <si>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</si>
  <si>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</si>
  <si>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</si>
  <si>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</si>
  <si>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</si>
  <si>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</si>
  <si>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</si>
  <si>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</si>
  <si>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</si>
  <si>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</si>
  <si>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</si>
  <si>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</si>
  <si>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</si>
  <si>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</si>
  <si>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</si>
  <si>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</si>
  <si>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</si>
  <si>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</si>
  <si>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</si>
  <si>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</si>
  <si>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</si>
  <si>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</si>
  <si>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</si>
  <si>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</si>
  <si>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</si>
  <si>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</si>
  <si>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</si>
  <si>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</si>
  <si>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</si>
  <si>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</si>
  <si>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</si>
  <si>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</si>
  <si>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</si>
  <si>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</si>
  <si>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</si>
  <si>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</si>
  <si>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</si>
  <si>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</si>
  <si>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</si>
  <si>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</si>
  <si>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</si>
  <si>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</si>
  <si>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</si>
  <si>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</si>
  <si>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</si>
  <si>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</si>
  <si>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</si>
  <si>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</si>
  <si>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</si>
  <si>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</si>
  <si>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</si>
  <si>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</si>
  <si>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</si>
  <si>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</si>
  <si>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</si>
  <si>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</si>
  <si>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</si>
  <si>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</si>
  <si>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</si>
  <si>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</si>
  <si>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</si>
  <si>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</si>
  <si>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</si>
  <si>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</si>
  <si>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</si>
  <si>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</si>
  <si>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</si>
  <si>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</si>
  <si>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</si>
  <si>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</si>
  <si>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</si>
  <si>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</si>
  <si>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</si>
  <si>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</si>
  <si>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</si>
  <si>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</si>
  <si>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</si>
  <si>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</si>
  <si>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</si>
  <si>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</si>
  <si>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</si>
  <si>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</si>
  <si>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</si>
  <si>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</si>
  <si>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</si>
  <si>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</si>
  <si>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</si>
  <si>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</si>
  <si>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</si>
  <si>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</si>
  <si>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</si>
  <si>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</si>
  <si>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</si>
  <si>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</si>
  <si>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</si>
  <si>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宮城県女川町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</si>
  <si>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</si>
  <si>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</si>
  <si>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</si>
  <si>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</si>
  <si>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</si>
  <si>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</si>
  <si>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</si>
  <si>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</si>
  <si>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</si>
  <si>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</si>
  <si>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</si>
  <si>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</si>
  <si>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</si>
  <si>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</si>
  <si>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</si>
  <si>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</si>
  <si>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</si>
  <si>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</si>
  <si>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</si>
  <si>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</si>
  <si>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</si>
  <si>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</si>
  <si>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</si>
  <si>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</si>
  <si>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</si>
  <si>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</si>
  <si>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</si>
  <si>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</si>
  <si>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</si>
  <si>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</si>
  <si>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</si>
  <si>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</si>
  <si>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</si>
  <si>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</si>
  <si>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</si>
  <si>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</si>
  <si>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</si>
  <si>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</si>
  <si>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</si>
  <si>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地方卸売市場特別会計</t>
    <phoneticPr fontId="5"/>
  </si>
  <si>
    <t>法非適用企業</t>
    <phoneticPr fontId="5"/>
  </si>
  <si>
    <t>下水道事業特別会計</t>
    <phoneticPr fontId="5"/>
  </si>
  <si>
    <t>浄化槽事業特別会計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</si>
  <si>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</si>
  <si>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</si>
  <si>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</si>
  <si>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</si>
  <si>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</si>
  <si>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</si>
  <si>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</si>
  <si>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</si>
  <si>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</si>
  <si>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</si>
  <si>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</si>
  <si>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</si>
  <si>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</si>
  <si>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</si>
  <si>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</si>
  <si>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</si>
  <si>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</si>
  <si>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</si>
  <si>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</si>
  <si>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</si>
  <si>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</si>
  <si>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</si>
  <si>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</si>
  <si>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</si>
  <si>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</si>
  <si>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</si>
  <si>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</si>
  <si>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</si>
  <si>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</si>
  <si>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</si>
  <si>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</si>
  <si>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</si>
  <si>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</si>
  <si>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</si>
  <si>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</si>
  <si>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</si>
  <si>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</si>
  <si>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</si>
  <si>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</si>
  <si>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</si>
  <si>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</si>
  <si>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</si>
  <si>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</si>
  <si>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</si>
  <si>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</si>
  <si>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</si>
  <si>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</si>
  <si>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</si>
  <si>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</si>
  <si>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</si>
  <si>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</si>
  <si>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</si>
  <si>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</si>
  <si>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</si>
  <si>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</si>
  <si>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</si>
  <si>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</si>
  <si>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</si>
  <si>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</si>
  <si>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</si>
  <si>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</si>
  <si>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</si>
  <si>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</si>
  <si>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</si>
  <si>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</si>
  <si>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</si>
  <si>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</si>
  <si>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</si>
  <si>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</si>
  <si>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</si>
  <si>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</si>
  <si>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</si>
  <si>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</si>
  <si>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</si>
  <si>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</si>
  <si>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</si>
  <si>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</si>
  <si>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</si>
  <si>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</si>
  <si>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</si>
  <si>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</si>
  <si>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</si>
  <si>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</si>
  <si>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</si>
  <si>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</si>
  <si>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</si>
  <si>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</si>
  <si>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</si>
  <si>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</si>
  <si>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</si>
  <si>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</si>
  <si>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</si>
  <si>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</si>
  <si>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</si>
  <si>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</si>
  <si>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</si>
  <si>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</si>
  <si>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</si>
  <si>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</si>
  <si>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</si>
  <si>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</si>
  <si>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</si>
  <si>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</si>
  <si>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</si>
  <si>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</si>
  <si>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</si>
  <si>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</si>
  <si>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</si>
  <si>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</si>
  <si>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</si>
  <si>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</si>
  <si>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</si>
  <si>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</si>
  <si>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</si>
  <si>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</si>
  <si>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</si>
  <si>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</si>
  <si>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</si>
  <si>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</si>
  <si>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</si>
  <si>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</si>
  <si>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</si>
  <si>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</si>
  <si>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</si>
  <si>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</si>
  <si>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</si>
  <si>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</si>
  <si>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</si>
  <si>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</si>
  <si>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</si>
  <si>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</si>
  <si>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</si>
  <si>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</si>
  <si>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</si>
  <si>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</si>
  <si>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</si>
  <si>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</si>
  <si>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</si>
  <si>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</si>
  <si>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</si>
  <si>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</si>
  <si>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</si>
  <si>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</si>
  <si>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</si>
  <si>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</si>
  <si>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</si>
  <si>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</si>
  <si>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57.92</t>
  </si>
  <si>
    <t>▲ 90.71</t>
  </si>
  <si>
    <t>▲ 37.86</t>
  </si>
  <si>
    <t>一般会計</t>
  </si>
  <si>
    <t>水道事業会計</t>
  </si>
  <si>
    <t>国民健康保険特別会計</t>
  </si>
  <si>
    <t>介護保険特別会計</t>
  </si>
  <si>
    <t>後期高齢者医療特別会計</t>
  </si>
  <si>
    <t>土地区画整理事業特別会計（普通会計）</t>
  </si>
  <si>
    <t>地方卸売市場特別会計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</si>
  <si>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</si>
  <si>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</si>
  <si>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</si>
  <si>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</si>
  <si>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</si>
  <si>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</si>
  <si>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</si>
  <si>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</si>
  <si>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</si>
  <si>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東日本大震災復興交付金基金</t>
    <rPh sb="0" eb="3">
      <t>ヒガシニホン</t>
    </rPh>
    <rPh sb="3" eb="6">
      <t>ダイシンサイ</t>
    </rPh>
    <rPh sb="6" eb="8">
      <t>フッコウ</t>
    </rPh>
    <rPh sb="8" eb="11">
      <t>コウフキン</t>
    </rPh>
    <rPh sb="11" eb="13">
      <t>キキン</t>
    </rPh>
    <phoneticPr fontId="2"/>
  </si>
  <si>
    <t>公共施設整備等基金</t>
    <rPh sb="0" eb="4">
      <t>コウキョウシセツ</t>
    </rPh>
    <rPh sb="4" eb="7">
      <t>セイビトウ</t>
    </rPh>
    <rPh sb="7" eb="9">
      <t>キキン</t>
    </rPh>
    <phoneticPr fontId="2"/>
  </si>
  <si>
    <t>復興まちづくり基金</t>
    <rPh sb="0" eb="2">
      <t>フッコウ</t>
    </rPh>
    <rPh sb="7" eb="9">
      <t>キキン</t>
    </rPh>
    <phoneticPr fontId="2"/>
  </si>
  <si>
    <t>電源立地地域対策交付金事業基金</t>
    <rPh sb="0" eb="2">
      <t>デンゲン</t>
    </rPh>
    <rPh sb="2" eb="4">
      <t>リッチ</t>
    </rPh>
    <rPh sb="4" eb="6">
      <t>チイキ</t>
    </rPh>
    <rPh sb="6" eb="8">
      <t>タイサク</t>
    </rPh>
    <rPh sb="8" eb="11">
      <t>コウフキン</t>
    </rPh>
    <rPh sb="11" eb="13">
      <t>ジギョウ</t>
    </rPh>
    <rPh sb="13" eb="15">
      <t>キキン</t>
    </rPh>
    <phoneticPr fontId="2"/>
  </si>
  <si>
    <t>カタールフレンド基金</t>
    <rPh sb="8" eb="10">
      <t>キキン</t>
    </rPh>
    <phoneticPr fontId="2"/>
  </si>
  <si>
    <t>-</t>
    <phoneticPr fontId="2"/>
  </si>
  <si>
    <t>石巻地区広域行政事務組合</t>
    <rPh sb="0" eb="4">
      <t>イシノマキチク</t>
    </rPh>
    <rPh sb="4" eb="6">
      <t>コウイキ</t>
    </rPh>
    <rPh sb="6" eb="8">
      <t>ギョウセイ</t>
    </rPh>
    <rPh sb="8" eb="10">
      <t>ジム</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</si>
  <si>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</si>
  <si>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</si>
  <si>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宮城県市町村非常勤消防団員補償報償組合</t>
    <rPh sb="0" eb="3">
      <t>ミヤギケン</t>
    </rPh>
    <rPh sb="3" eb="6">
      <t>シチョウソン</t>
    </rPh>
    <rPh sb="6" eb="9">
      <t>ヒジョウキン</t>
    </rPh>
    <rPh sb="9" eb="13">
      <t>ショウボウダンイン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</si>
  <si>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</si>
  <si>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シーパル女川汽船</t>
    <rPh sb="4" eb="6">
      <t>オナガワ</t>
    </rPh>
    <rPh sb="6" eb="8">
      <t>キセン</t>
    </rPh>
    <phoneticPr fontId="2"/>
  </si>
  <si>
    <t>女川観光ホテル</t>
    <rPh sb="0" eb="2">
      <t>オナガワ</t>
    </rPh>
    <rPh sb="2" eb="4">
      <t>カンコウ</t>
    </rPh>
    <phoneticPr fontId="2"/>
  </si>
  <si>
    <t>女川魚市場</t>
    <rPh sb="0" eb="2">
      <t>オナガワ</t>
    </rPh>
    <rPh sb="2" eb="5">
      <t>ウオイチバ</t>
    </rPh>
    <phoneticPr fontId="2"/>
  </si>
  <si>
    <t>女川みらい創造</t>
    <rPh sb="0" eb="2">
      <t>オナガワ</t>
    </rPh>
    <rPh sb="5" eb="7">
      <t>ソウゾウ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</si>
  <si>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</si>
  <si>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</si>
  <si>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</si>
  <si>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</si>
  <si>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</si>
  <si>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旧来からの起債抑制策により将来負担比率は類似団体内平均を下回っている。また、東日本大震災に係る復旧・復興事業による災害公営住宅等の整備による新規施設の増加に伴い、有形固定資産減価償却率が類似団体内平均値を大きく下回っている。今後は、復旧・復興事業により整備した新規施設の減価償却により、有形固定資産減価償却率の増加が見込まれるため、引き続き健全な財政運営が図れるよう財政の適正化に取組み、老朽化対策を含めた施設管理を行っていく必要がある。</t>
    <rPh sb="1" eb="3">
      <t>キュウライ</t>
    </rPh>
    <rPh sb="6" eb="8">
      <t>キサイ</t>
    </rPh>
    <rPh sb="8" eb="11">
      <t>ヨクセイサク</t>
    </rPh>
    <rPh sb="14" eb="16">
      <t>ショウライ</t>
    </rPh>
    <rPh sb="16" eb="18">
      <t>フタン</t>
    </rPh>
    <rPh sb="18" eb="20">
      <t>ヒリツ</t>
    </rPh>
    <rPh sb="21" eb="23">
      <t>ルイジ</t>
    </rPh>
    <rPh sb="23" eb="25">
      <t>ダンタイ</t>
    </rPh>
    <rPh sb="25" eb="26">
      <t>ナイ</t>
    </rPh>
    <rPh sb="26" eb="28">
      <t>ヘイキン</t>
    </rPh>
    <rPh sb="29" eb="30">
      <t>シタ</t>
    </rPh>
    <rPh sb="30" eb="31">
      <t>マワ</t>
    </rPh>
    <rPh sb="39" eb="40">
      <t>ヒガシ</t>
    </rPh>
    <rPh sb="40" eb="42">
      <t>ニホン</t>
    </rPh>
    <rPh sb="42" eb="45">
      <t>ダイシンサイ</t>
    </rPh>
    <rPh sb="46" eb="47">
      <t>カカ</t>
    </rPh>
    <rPh sb="48" eb="50">
      <t>フッキュウ</t>
    </rPh>
    <rPh sb="51" eb="53">
      <t>フッコウ</t>
    </rPh>
    <rPh sb="53" eb="55">
      <t>ジギョウ</t>
    </rPh>
    <rPh sb="58" eb="64">
      <t>サイガイコウエイジュウタク</t>
    </rPh>
    <rPh sb="64" eb="65">
      <t>トウ</t>
    </rPh>
    <rPh sb="66" eb="68">
      <t>セイビ</t>
    </rPh>
    <rPh sb="71" eb="75">
      <t>シンキシセツ</t>
    </rPh>
    <rPh sb="76" eb="78">
      <t>ゾウカ</t>
    </rPh>
    <rPh sb="79" eb="80">
      <t>トモナ</t>
    </rPh>
    <rPh sb="82" eb="84">
      <t>ユウケイ</t>
    </rPh>
    <rPh sb="84" eb="88">
      <t>コテイシサン</t>
    </rPh>
    <rPh sb="88" eb="90">
      <t>ゲンカ</t>
    </rPh>
    <rPh sb="90" eb="93">
      <t>ショウキャクリツ</t>
    </rPh>
    <rPh sb="94" eb="96">
      <t>ルイジ</t>
    </rPh>
    <rPh sb="96" eb="99">
      <t>ダンタイナイ</t>
    </rPh>
    <rPh sb="99" eb="101">
      <t>ヘイキン</t>
    </rPh>
    <rPh sb="101" eb="102">
      <t>チ</t>
    </rPh>
    <rPh sb="103" eb="104">
      <t>オオ</t>
    </rPh>
    <rPh sb="106" eb="108">
      <t>シタマワ</t>
    </rPh>
    <rPh sb="113" eb="115">
      <t>コンゴ</t>
    </rPh>
    <rPh sb="117" eb="119">
      <t>フッキュウ</t>
    </rPh>
    <rPh sb="120" eb="122">
      <t>フッコウ</t>
    </rPh>
    <rPh sb="122" eb="124">
      <t>ジギョウ</t>
    </rPh>
    <rPh sb="127" eb="129">
      <t>セイビ</t>
    </rPh>
    <rPh sb="131" eb="133">
      <t>シンキ</t>
    </rPh>
    <rPh sb="133" eb="135">
      <t>シセツ</t>
    </rPh>
    <rPh sb="136" eb="140">
      <t>ゲンカショウキャク</t>
    </rPh>
    <rPh sb="144" eb="146">
      <t>ユウケイ</t>
    </rPh>
    <rPh sb="146" eb="150">
      <t>コテイシサン</t>
    </rPh>
    <rPh sb="150" eb="152">
      <t>ゲンカ</t>
    </rPh>
    <rPh sb="152" eb="154">
      <t>ショウキャク</t>
    </rPh>
    <rPh sb="154" eb="155">
      <t>リツ</t>
    </rPh>
    <rPh sb="156" eb="158">
      <t>ゾウカ</t>
    </rPh>
    <rPh sb="159" eb="161">
      <t>ミコ</t>
    </rPh>
    <rPh sb="167" eb="168">
      <t>ヒ</t>
    </rPh>
    <rPh sb="169" eb="170">
      <t>ツヅ</t>
    </rPh>
    <rPh sb="171" eb="173">
      <t>ケンゼン</t>
    </rPh>
    <rPh sb="174" eb="176">
      <t>ザイセイ</t>
    </rPh>
    <rPh sb="176" eb="178">
      <t>ウンエイ</t>
    </rPh>
    <rPh sb="179" eb="180">
      <t>ハカ</t>
    </rPh>
    <rPh sb="184" eb="186">
      <t>ザイセイ</t>
    </rPh>
    <rPh sb="187" eb="190">
      <t>テキセイカ</t>
    </rPh>
    <rPh sb="191" eb="193">
      <t>トリクミ</t>
    </rPh>
    <rPh sb="195" eb="198">
      <t>ロウキュウカ</t>
    </rPh>
    <rPh sb="198" eb="200">
      <t>タイサク</t>
    </rPh>
    <rPh sb="201" eb="202">
      <t>フク</t>
    </rPh>
    <rPh sb="204" eb="206">
      <t>シセツ</t>
    </rPh>
    <rPh sb="206" eb="208">
      <t>カンリ</t>
    </rPh>
    <rPh sb="209" eb="210">
      <t>オコナ</t>
    </rPh>
    <rPh sb="214" eb="21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</si>
  <si>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</si>
  <si>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</si>
  <si>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</si>
  <si>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</si>
  <si>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</si>
  <si>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</si>
  <si>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を下回っている状況であり、実質公債費比率については減少傾向にある。これは、旧来からの起債抑制策によるものであるが、今後は復興関連事業（災害公営住宅建設事業、出島架橋建設事業等）に係る起債額・償還額の増加により、実質公債費比率の上昇が想定される。そのため、引き続き、健全な財政運営が図れるよう、これまで以上に公債費の適正化に取り組んでいく必要がある。</t>
    <rPh sb="1" eb="3">
      <t>ショウライ</t>
    </rPh>
    <rPh sb="3" eb="5">
      <t>フタン</t>
    </rPh>
    <rPh sb="5" eb="7">
      <t>ヒリツ</t>
    </rPh>
    <rPh sb="7" eb="8">
      <t>オヨ</t>
    </rPh>
    <rPh sb="9" eb="11">
      <t>ジッシツ</t>
    </rPh>
    <rPh sb="11" eb="14">
      <t>コウサイヒ</t>
    </rPh>
    <rPh sb="14" eb="16">
      <t>ヒリツ</t>
    </rPh>
    <rPh sb="19" eb="21">
      <t>ルイジ</t>
    </rPh>
    <rPh sb="21" eb="24">
      <t>ダンタイナイ</t>
    </rPh>
    <rPh sb="24" eb="27">
      <t>ヘイキンチ</t>
    </rPh>
    <rPh sb="28" eb="30">
      <t>シタマワ</t>
    </rPh>
    <rPh sb="34" eb="36">
      <t>ジョウキョウ</t>
    </rPh>
    <rPh sb="40" eb="42">
      <t>ジッシツ</t>
    </rPh>
    <rPh sb="42" eb="44">
      <t>コウサイ</t>
    </rPh>
    <rPh sb="44" eb="45">
      <t>ヒ</t>
    </rPh>
    <rPh sb="45" eb="47">
      <t>ヒリツ</t>
    </rPh>
    <rPh sb="52" eb="54">
      <t>ゲンショウ</t>
    </rPh>
    <rPh sb="54" eb="56">
      <t>ケイコウ</t>
    </rPh>
    <rPh sb="64" eb="66">
      <t>キュウライ</t>
    </rPh>
    <rPh sb="69" eb="71">
      <t>キサイ</t>
    </rPh>
    <rPh sb="71" eb="74">
      <t>ヨクセイサク</t>
    </rPh>
    <rPh sb="84" eb="86">
      <t>コンゴ</t>
    </rPh>
    <rPh sb="87" eb="89">
      <t>フッコウ</t>
    </rPh>
    <rPh sb="89" eb="93">
      <t>カンレンジギョウ</t>
    </rPh>
    <rPh sb="94" eb="96">
      <t>サイガイ</t>
    </rPh>
    <rPh sb="96" eb="100">
      <t>コウエイジュウタク</t>
    </rPh>
    <rPh sb="100" eb="104">
      <t>ケンセツジギョウ</t>
    </rPh>
    <rPh sb="105" eb="107">
      <t>イズシマ</t>
    </rPh>
    <rPh sb="107" eb="109">
      <t>カキョウ</t>
    </rPh>
    <rPh sb="109" eb="113">
      <t>ケンセツジギョウ</t>
    </rPh>
    <rPh sb="113" eb="114">
      <t>トウ</t>
    </rPh>
    <rPh sb="116" eb="117">
      <t>カカ</t>
    </rPh>
    <rPh sb="118" eb="121">
      <t>キサイガク</t>
    </rPh>
    <rPh sb="122" eb="125">
      <t>ショウカンガク</t>
    </rPh>
    <rPh sb="126" eb="128">
      <t>ゾウカ</t>
    </rPh>
    <rPh sb="132" eb="134">
      <t>ジッシツ</t>
    </rPh>
    <rPh sb="134" eb="136">
      <t>コウサイ</t>
    </rPh>
    <rPh sb="136" eb="137">
      <t>ヒ</t>
    </rPh>
    <rPh sb="137" eb="139">
      <t>ヒリツ</t>
    </rPh>
    <rPh sb="140" eb="142">
      <t>ジョウショウ</t>
    </rPh>
    <rPh sb="143" eb="145">
      <t>ソウテイ</t>
    </rPh>
    <rPh sb="154" eb="155">
      <t>ヒ</t>
    </rPh>
    <rPh sb="156" eb="157">
      <t>ツヅ</t>
    </rPh>
    <rPh sb="159" eb="161">
      <t>ケンゼン</t>
    </rPh>
    <rPh sb="162" eb="164">
      <t>ザイセイ</t>
    </rPh>
    <rPh sb="164" eb="166">
      <t>ウンエイ</t>
    </rPh>
    <rPh sb="167" eb="168">
      <t>ハカ</t>
    </rPh>
    <rPh sb="177" eb="179">
      <t>イジョウ</t>
    </rPh>
    <rPh sb="180" eb="183">
      <t>コウサイヒ</t>
    </rPh>
    <rPh sb="184" eb="187">
      <t>テキセイカ</t>
    </rPh>
    <rPh sb="188" eb="189">
      <t>ト</t>
    </rPh>
    <rPh sb="190" eb="191">
      <t>ク</t>
    </rPh>
    <rPh sb="195" eb="197">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</si>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</sst>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DAA2-4306-B0A0-E8E7841A5F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4360971</c:v>
                </c:pt>
                <c:pt idx="1">
                  <c:v>4508332</c:v>
                </c:pt>
                <c:pt idx="2">
                  <c:v>5810974</c:v>
                </c:pt>
                <c:pt idx="3">
                  <c:v>3337385</c:v>
                </c:pt>
                <c:pt idx="4">
                  <c:v>2403958</c:v>
                </c:pt>
              </c:numCache>
            </c:numRef>
          </c:val>
          <c:smooth val="0"/>
          <c:extLst>
            <c:ext xmlns:c16="http://schemas.microsoft.com/office/drawing/2014/chart" uri="{C3380CC4-5D6E-409C-BE32-E72D297353CC}">
              <c16:uniqueId val="{00000001-DAA2-4306-B0A0-E8E7841A5F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0.69</c:v>
                </c:pt>
                <c:pt idx="1">
                  <c:v>52.69</c:v>
                </c:pt>
                <c:pt idx="2">
                  <c:v>2.78</c:v>
                </c:pt>
                <c:pt idx="3">
                  <c:v>37.51</c:v>
                </c:pt>
                <c:pt idx="4">
                  <c:v>5.1100000000000003</c:v>
                </c:pt>
              </c:numCache>
            </c:numRef>
          </c:val>
          <c:extLst>
            <c:ext xmlns:c16="http://schemas.microsoft.com/office/drawing/2014/chart" uri="{C3380CC4-5D6E-409C-BE32-E72D297353CC}">
              <c16:uniqueId val="{00000000-E0B7-433D-B161-61F562C45A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327.86</c:v>
                </c:pt>
                <c:pt idx="1">
                  <c:v>342.07</c:v>
                </c:pt>
                <c:pt idx="2">
                  <c:v>359.42</c:v>
                </c:pt>
                <c:pt idx="3">
                  <c:v>372.23</c:v>
                </c:pt>
                <c:pt idx="4">
                  <c:v>395.38</c:v>
                </c:pt>
              </c:numCache>
            </c:numRef>
          </c:val>
          <c:extLst>
            <c:ext xmlns:c16="http://schemas.microsoft.com/office/drawing/2014/chart" uri="{C3380CC4-5D6E-409C-BE32-E72D297353CC}">
              <c16:uniqueId val="{00000001-E0B7-433D-B161-61F562C45A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-57.92</c:v>
                </c:pt>
                <c:pt idx="1">
                  <c:v>54.26</c:v>
                </c:pt>
                <c:pt idx="2">
                  <c:v>-90.71</c:v>
                </c:pt>
                <c:pt idx="3">
                  <c:v>36.97</c:v>
                </c:pt>
                <c:pt idx="4">
                  <c:v>-37.86</c:v>
                </c:pt>
              </c:numCache>
            </c:numRef>
          </c:val>
          <c:smooth val="0"/>
          <c:extLst>
            <c:ext xmlns:c16="http://schemas.microsoft.com/office/drawing/2014/chart" uri="{C3380CC4-5D6E-409C-BE32-E72D297353CC}">
              <c16:uniqueId val="{00000002-E0B7-433D-B161-61F562C45A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947-4F85-9B97-071C68290A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47-4F85-9B97-071C68290AF7}"/>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947-4F85-9B97-071C68290AF7}"/>
            </c:ext>
          </c:extLst>
        </c:ser>
        <c:ser>
          <c:idx val="3"/>
          <c:order val="3"/>
          <c:tx>
            <c:strRef>
              <c:f>データシート!$A$30</c:f>
              <c:strCache>
                <c:ptCount val="1"/>
                <c:pt idx="0">
                  <c:v>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947-4F85-9B97-071C68290AF7}"/>
            </c:ext>
          </c:extLst>
        </c:ser>
        <c:ser>
          <c:idx val="4"/>
          <c:order val="4"/>
          <c:tx>
            <c:strRef>
              <c:f>データシート!$A$31</c:f>
              <c:strCache>
                <c:ptCount val="1"/>
                <c:pt idx="0">
                  <c:v>土地区画整理事業特別会計（普通会計）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D947-4F85-9B97-071C68290AF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0.06</c:v>
                </c:pt>
                <c:pt idx="4">
                  <c:v>#N/A</c:v>
                </c:pt>
                <c:pt idx="5">
                  <c:v>0.01</c:v>
                </c:pt>
                <c:pt idx="6">
                  <c:v>#N/A</c:v>
                </c:pt>
                <c:pt idx="7">
                  <c:v>0</c:v>
                </c:pt>
                <c:pt idx="8">
                  <c:v>#N/A</c:v>
                </c:pt>
                <c:pt idx="9">
                  <c:v>0.04</c:v>
                </c:pt>
              </c:numCache>
            </c:numRef>
          </c:val>
          <c:extLst>
            <c:ext xmlns:c16="http://schemas.microsoft.com/office/drawing/2014/chart" uri="{C3380CC4-5D6E-409C-BE32-E72D297353CC}">
              <c16:uniqueId val="{00000005-D947-4F85-9B97-071C68290AF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0.75</c:v>
                </c:pt>
                <c:pt idx="2">
                  <c:v>#N/A</c:v>
                </c:pt>
                <c:pt idx="3">
                  <c:v>0.99</c:v>
                </c:pt>
                <c:pt idx="4">
                  <c:v>#N/A</c:v>
                </c:pt>
                <c:pt idx="5">
                  <c:v>0.98</c:v>
                </c:pt>
                <c:pt idx="6">
                  <c:v>#N/A</c:v>
                </c:pt>
                <c:pt idx="7">
                  <c:v>1.71</c:v>
                </c:pt>
                <c:pt idx="8">
                  <c:v>#N/A</c:v>
                </c:pt>
                <c:pt idx="9">
                  <c:v>0.56000000000000005</c:v>
                </c:pt>
              </c:numCache>
            </c:numRef>
          </c:val>
          <c:extLst>
            <c:ext xmlns:c16="http://schemas.microsoft.com/office/drawing/2014/chart" uri="{C3380CC4-5D6E-409C-BE32-E72D297353CC}">
              <c16:uniqueId val="{00000006-D947-4F85-9B97-071C68290AF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c:v>
                </c:pt>
                <c:pt idx="2">
                  <c:v>#N/A</c:v>
                </c:pt>
                <c:pt idx="3">
                  <c:v>2.91</c:v>
                </c:pt>
                <c:pt idx="4">
                  <c:v>#N/A</c:v>
                </c:pt>
                <c:pt idx="5">
                  <c:v>2.36</c:v>
                </c:pt>
                <c:pt idx="6">
                  <c:v>#N/A</c:v>
                </c:pt>
                <c:pt idx="7">
                  <c:v>0.35</c:v>
                </c:pt>
                <c:pt idx="8">
                  <c:v>#N/A</c:v>
                </c:pt>
                <c:pt idx="9">
                  <c:v>0.69</c:v>
                </c:pt>
              </c:numCache>
            </c:numRef>
          </c:val>
          <c:extLst>
            <c:ext xmlns:c16="http://schemas.microsoft.com/office/drawing/2014/chart" uri="{C3380CC4-5D6E-409C-BE32-E72D297353CC}">
              <c16:uniqueId val="{00000007-D947-4F85-9B97-071C68290AF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4.92</c:v>
                </c:pt>
                <c:pt idx="2">
                  <c:v>#N/A</c:v>
                </c:pt>
                <c:pt idx="3">
                  <c:v>4.7300000000000004</c:v>
                </c:pt>
                <c:pt idx="4">
                  <c:v>#N/A</c:v>
                </c:pt>
                <c:pt idx="5">
                  <c:v>2.94</c:v>
                </c:pt>
                <c:pt idx="6">
                  <c:v>#N/A</c:v>
                </c:pt>
                <c:pt idx="7">
                  <c:v>6.04</c:v>
                </c:pt>
                <c:pt idx="8">
                  <c:v>#N/A</c:v>
                </c:pt>
                <c:pt idx="9">
                  <c:v>3.85</c:v>
                </c:pt>
              </c:numCache>
            </c:numRef>
          </c:val>
          <c:extLst>
            <c:ext xmlns:c16="http://schemas.microsoft.com/office/drawing/2014/chart" uri="{C3380CC4-5D6E-409C-BE32-E72D297353CC}">
              <c16:uniqueId val="{00000008-D947-4F85-9B97-071C68290A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0.68</c:v>
                </c:pt>
                <c:pt idx="2">
                  <c:v>#N/A</c:v>
                </c:pt>
                <c:pt idx="3">
                  <c:v>52.67</c:v>
                </c:pt>
                <c:pt idx="4">
                  <c:v>#N/A</c:v>
                </c:pt>
                <c:pt idx="5">
                  <c:v>2.78</c:v>
                </c:pt>
                <c:pt idx="6">
                  <c:v>#N/A</c:v>
                </c:pt>
                <c:pt idx="7">
                  <c:v>37.5</c:v>
                </c:pt>
                <c:pt idx="8">
                  <c:v>#N/A</c:v>
                </c:pt>
                <c:pt idx="9">
                  <c:v>5.0999999999999996</c:v>
                </c:pt>
              </c:numCache>
            </c:numRef>
          </c:val>
          <c:extLst>
            <c:ext xmlns:c16="http://schemas.microsoft.com/office/drawing/2014/chart" uri="{C3380CC4-5D6E-409C-BE32-E72D297353CC}">
              <c16:uniqueId val="{00000009-D947-4F85-9B97-071C68290A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415</c:v>
                </c:pt>
                <c:pt idx="5">
                  <c:v>413</c:v>
                </c:pt>
                <c:pt idx="8">
                  <c:v>438</c:v>
                </c:pt>
                <c:pt idx="11">
                  <c:v>419</c:v>
                </c:pt>
                <c:pt idx="14">
                  <c:v>437</c:v>
                </c:pt>
              </c:numCache>
            </c:numRef>
          </c:val>
          <c:extLst>
            <c:ext xmlns:c16="http://schemas.microsoft.com/office/drawing/2014/chart" uri="{C3380CC4-5D6E-409C-BE32-E72D297353CC}">
              <c16:uniqueId val="{00000000-C1B9-4207-AF60-0B6E866A74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B9-4207-AF60-0B6E866A74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1B9-4207-AF60-0B6E866A74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c:v>
                </c:pt>
                <c:pt idx="3">
                  <c:v>23</c:v>
                </c:pt>
                <c:pt idx="6">
                  <c:v>9</c:v>
                </c:pt>
                <c:pt idx="9">
                  <c:v>3</c:v>
                </c:pt>
                <c:pt idx="12">
                  <c:v>4</c:v>
                </c:pt>
              </c:numCache>
            </c:numRef>
          </c:val>
          <c:extLst>
            <c:ext xmlns:c16="http://schemas.microsoft.com/office/drawing/2014/chart" uri="{C3380CC4-5D6E-409C-BE32-E72D297353CC}">
              <c16:uniqueId val="{00000003-C1B9-4207-AF60-0B6E866A74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225</c:v>
                </c:pt>
                <c:pt idx="3">
                  <c:v>251</c:v>
                </c:pt>
                <c:pt idx="6">
                  <c:v>206</c:v>
                </c:pt>
                <c:pt idx="9">
                  <c:v>213</c:v>
                </c:pt>
                <c:pt idx="12">
                  <c:v>216</c:v>
                </c:pt>
              </c:numCache>
            </c:numRef>
          </c:val>
          <c:extLst>
            <c:ext xmlns:c16="http://schemas.microsoft.com/office/drawing/2014/chart" uri="{C3380CC4-5D6E-409C-BE32-E72D297353CC}">
              <c16:uniqueId val="{00000004-C1B9-4207-AF60-0B6E866A74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B9-4207-AF60-0B6E866A74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B9-4207-AF60-0B6E866A74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307</c:v>
                </c:pt>
                <c:pt idx="3">
                  <c:v>287</c:v>
                </c:pt>
                <c:pt idx="6">
                  <c:v>301</c:v>
                </c:pt>
                <c:pt idx="9">
                  <c:v>325</c:v>
                </c:pt>
                <c:pt idx="12">
                  <c:v>317</c:v>
                </c:pt>
              </c:numCache>
            </c:numRef>
          </c:val>
          <c:extLst>
            <c:ext xmlns:c16="http://schemas.microsoft.com/office/drawing/2014/chart" uri="{C3380CC4-5D6E-409C-BE32-E72D297353CC}">
              <c16:uniqueId val="{00000007-C1B9-4207-AF60-0B6E866A74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143</c:v>
                </c:pt>
                <c:pt idx="2">
                  <c:v>#N/A</c:v>
                </c:pt>
                <c:pt idx="3">
                  <c:v>#N/A</c:v>
                </c:pt>
                <c:pt idx="4">
                  <c:v>148</c:v>
                </c:pt>
                <c:pt idx="5">
                  <c:v>#N/A</c:v>
                </c:pt>
                <c:pt idx="6">
                  <c:v>#N/A</c:v>
                </c:pt>
                <c:pt idx="7">
                  <c:v>78</c:v>
                </c:pt>
                <c:pt idx="8">
                  <c:v>#N/A</c:v>
                </c:pt>
                <c:pt idx="9">
                  <c:v>#N/A</c:v>
                </c:pt>
                <c:pt idx="10">
                  <c:v>122</c:v>
                </c:pt>
                <c:pt idx="11">
                  <c:v>#N/A</c:v>
                </c:pt>
                <c:pt idx="12">
                  <c:v>#N/A</c:v>
                </c:pt>
                <c:pt idx="13">
                  <c:v>100</c:v>
                </c:pt>
                <c:pt idx="14">
                  <c:v>#N/A</c:v>
                </c:pt>
              </c:numCache>
            </c:numRef>
          </c:val>
          <c:smooth val="0"/>
          <c:extLst>
            <c:ext xmlns:c16="http://schemas.microsoft.com/office/drawing/2014/chart" uri="{C3380CC4-5D6E-409C-BE32-E72D297353CC}">
              <c16:uniqueId val="{00000008-C1B9-4207-AF60-0B6E866A74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3643</c:v>
                </c:pt>
                <c:pt idx="5">
                  <c:v>3588</c:v>
                </c:pt>
                <c:pt idx="8">
                  <c:v>3922</c:v>
                </c:pt>
                <c:pt idx="11">
                  <c:v>3626</c:v>
                </c:pt>
                <c:pt idx="14">
                  <c:v>3947</c:v>
                </c:pt>
              </c:numCache>
            </c:numRef>
          </c:val>
          <c:extLst>
            <c:ext xmlns:c16="http://schemas.microsoft.com/office/drawing/2014/chart" uri="{C3380CC4-5D6E-409C-BE32-E72D297353CC}">
              <c16:uniqueId val="{00000000-2884-417C-89EA-D4EC5C31E2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1200</c:v>
                </c:pt>
                <c:pt idx="5">
                  <c:v>2481</c:v>
                </c:pt>
                <c:pt idx="8">
                  <c:v>3753</c:v>
                </c:pt>
                <c:pt idx="11">
                  <c:v>3609</c:v>
                </c:pt>
                <c:pt idx="14">
                  <c:v>2426</c:v>
                </c:pt>
              </c:numCache>
            </c:numRef>
          </c:val>
          <c:extLst>
            <c:ext xmlns:c16="http://schemas.microsoft.com/office/drawing/2014/chart" uri="{C3380CC4-5D6E-409C-BE32-E72D297353CC}">
              <c16:uniqueId val="{00000001-2884-417C-89EA-D4EC5C31E2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17029</c:v>
                </c:pt>
                <c:pt idx="5">
                  <c:v>16210</c:v>
                </c:pt>
                <c:pt idx="8">
                  <c:v>17496</c:v>
                </c:pt>
                <c:pt idx="11">
                  <c:v>18696</c:v>
                </c:pt>
                <c:pt idx="14">
                  <c:v>19426</c:v>
                </c:pt>
              </c:numCache>
            </c:numRef>
          </c:val>
          <c:extLst>
            <c:ext xmlns:c16="http://schemas.microsoft.com/office/drawing/2014/chart" uri="{C3380CC4-5D6E-409C-BE32-E72D297353CC}">
              <c16:uniqueId val="{00000002-2884-417C-89EA-D4EC5C31E2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84-417C-89EA-D4EC5C31E2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84-417C-89EA-D4EC5C31E2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84-417C-89EA-D4EC5C31E2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946</c:v>
                </c:pt>
                <c:pt idx="3">
                  <c:v>818</c:v>
                </c:pt>
                <c:pt idx="6">
                  <c:v>779</c:v>
                </c:pt>
                <c:pt idx="9">
                  <c:v>740</c:v>
                </c:pt>
                <c:pt idx="12">
                  <c:v>735</c:v>
                </c:pt>
              </c:numCache>
            </c:numRef>
          </c:val>
          <c:extLst>
            <c:ext xmlns:c16="http://schemas.microsoft.com/office/drawing/2014/chart" uri="{C3380CC4-5D6E-409C-BE32-E72D297353CC}">
              <c16:uniqueId val="{00000006-2884-417C-89EA-D4EC5C31E2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c:v>
                </c:pt>
                <c:pt idx="3">
                  <c:v>25</c:v>
                </c:pt>
                <c:pt idx="6">
                  <c:v>23</c:v>
                </c:pt>
                <c:pt idx="9">
                  <c:v>28</c:v>
                </c:pt>
                <c:pt idx="12">
                  <c:v>32</c:v>
                </c:pt>
              </c:numCache>
            </c:numRef>
          </c:val>
          <c:extLst>
            <c:ext xmlns:c16="http://schemas.microsoft.com/office/drawing/2014/chart" uri="{C3380CC4-5D6E-409C-BE32-E72D297353CC}">
              <c16:uniqueId val="{00000007-2884-417C-89EA-D4EC5C31E2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3461</c:v>
                </c:pt>
                <c:pt idx="3">
                  <c:v>3173</c:v>
                </c:pt>
                <c:pt idx="6">
                  <c:v>2984</c:v>
                </c:pt>
                <c:pt idx="9">
                  <c:v>2859</c:v>
                </c:pt>
                <c:pt idx="12">
                  <c:v>2763</c:v>
                </c:pt>
              </c:numCache>
            </c:numRef>
          </c:val>
          <c:extLst>
            <c:ext xmlns:c16="http://schemas.microsoft.com/office/drawing/2014/chart" uri="{C3380CC4-5D6E-409C-BE32-E72D297353CC}">
              <c16:uniqueId val="{00000008-2884-417C-89EA-D4EC5C31E2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884-417C-89EA-D4EC5C31E2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3595</c:v>
                </c:pt>
                <c:pt idx="3">
                  <c:v>4437</c:v>
                </c:pt>
                <c:pt idx="6">
                  <c:v>5831</c:v>
                </c:pt>
                <c:pt idx="9">
                  <c:v>6104</c:v>
                </c:pt>
                <c:pt idx="12">
                  <c:v>5873</c:v>
                </c:pt>
              </c:numCache>
            </c:numRef>
          </c:val>
          <c:extLst>
            <c:ext xmlns:c16="http://schemas.microsoft.com/office/drawing/2014/chart" uri="{C3380CC4-5D6E-409C-BE32-E72D297353CC}">
              <c16:uniqueId val="{0000000A-2884-417C-89EA-D4EC5C31E2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84-417C-89EA-D4EC5C31E2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12898</c:v>
                </c:pt>
                <c:pt idx="1">
                  <c:v>13078</c:v>
                </c:pt>
                <c:pt idx="2">
                  <c:v>14173</c:v>
                </c:pt>
              </c:numCache>
            </c:numRef>
          </c:val>
          <c:extLst>
            <c:ext xmlns:c16="http://schemas.microsoft.com/office/drawing/2014/chart" uri="{C3380CC4-5D6E-409C-BE32-E72D297353CC}">
              <c16:uniqueId val="{00000000-AB26-4C49-9E44-990DD9DF43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AB26-4C49-9E44-990DD9DF43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35137</c:v>
                </c:pt>
                <c:pt idx="1">
                  <c:v>25810</c:v>
                </c:pt>
                <c:pt idx="2">
                  <c:v>21960</c:v>
                </c:pt>
              </c:numCache>
            </c:numRef>
          </c:val>
          <c:extLst>
            <c:ext xmlns:c16="http://schemas.microsoft.com/office/drawing/2014/chart" uri="{C3380CC4-5D6E-409C-BE32-E72D297353CC}">
              <c16:uniqueId val="{00000002-AB26-4C49-9E44-990DD9DF43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{78A569B5-9C3B-476F-BE08-139E535B9F18}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29C-4398-8AB3-473D86CC99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{62D16BDF-5380-4342-AC19-9E455B9A86F5}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9C-4398-8AB3-473D86CC99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{076EB49B-2392-4061-AE70-2570548B7897}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9C-4398-8AB3-473D86CC99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{AA56D4BB-F511-47BA-BEBB-C45E9078BE0C}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9C-4398-8AB3-473D86CC99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{4A877FAA-97D0-4211-8322-494E2EBFDC50}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9C-4398-8AB3-473D86CC99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{B8EF7931-1BDD-4038-91CA-20E77519AD82}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29C-4398-8AB3-473D86CC99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{CDB80F35-679F-4B1F-AC08-19F541DF9C47}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29C-4398-8AB3-473D86CC99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{4A5FD339-DBC9-4093-9924-37F7D63AED4E}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29C-4398-8AB3-473D86CC99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{DD5330D8-FBA8-4E76-857E-C685389E0447}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29C-4398-8AB3-473D86CC99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43.4</c:v>
                </c:pt>
                <c:pt idx="8">
                  <c:v>36.1</c:v>
                </c:pt>
                <c:pt idx="16">
                  <c:v>37.799999999999997</c:v>
                </c:pt>
                <c:pt idx="24">
                  <c:v>40</c:v>
                </c:pt>
                <c:pt idx="32">
                  <c:v>27.5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29C-4398-8AB3-473D86CC99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{567A9CBA-94B4-496F-A03F-E7BD66F794D2}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29C-4398-8AB3-473D86CC99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{EE6CA443-9AE5-4053-A3AA-656EDBC3425C}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9C-4398-8AB3-473D86CC99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{C2ADA57E-D9F4-4999-92D2-E907CBA8722B}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9C-4398-8AB3-473D86CC99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{A1A78110-195A-447C-86B1-A4340CF9B0EC}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9C-4398-8AB3-473D86CC99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{6454D8C1-177E-4ECE-A9F5-50E082E1E321}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9C-4398-8AB3-473D86CC99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{968A3A9D-40EE-4460-AB1B-00648B7E142C}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29C-4398-8AB3-473D86CC99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{96E7967C-7523-4133-91D4-956070099960}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29C-4398-8AB3-473D86CC99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{B9261E0B-7DAD-418F-BFA0-0C38A97CC49E}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29C-4398-8AB3-473D86CC99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{DE10BA4E-5E4E-4334-9D40-612199CC590D}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29C-4398-8AB3-473D86CC99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829C-4398-8AB3-473D86CC99A3}"/>
            </c:ext>
          </c:extLst>
        </c:ser>
        <c:dLbls>
          <c:showLegendKey val="0"/>
          <c:showVal val="1"/>
          <c:showCatName val="0"/>
          <c:showSerName val="0"/>
          <c:showPercent val="0"/>
          <c:showBubbleSize val="0"/>
        </c:dLbls>
        <c:axId val="46179840"/>
        <c:axId val="46181760"/>
      </c:scatterChart>
      <c:valAx>
        <c:axId val="46179840"/>
        <c:scaling>
          <c:orientation val="minMax"/>
          <c:max val="63.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{82CA2150-B030-466E-B38C-EC34D42F590D}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310-42A1-8807-8D8B0FFB5B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{251F4A3A-367B-4788-B12F-E495023A0152}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10-42A1-8807-8D8B0FFB5B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{1BC77C09-4F90-47D8-B0ED-52B06372B09F}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10-42A1-8807-8D8B0FFB5B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{762A0E23-572A-43DF-8CAD-9BE73F30EECE}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10-42A1-8807-8D8B0FFB5B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{3E8CBA50-C82C-4F51-96C1-B52734FFE71E}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10-42A1-8807-8D8B0FFB5B7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{4727E0FC-D497-4FEA-9E8B-88DCCBF9D436}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310-42A1-8807-8D8B0FFB5B7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{BCC76490-0513-4631-B89A-9D2D81EDB600}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310-42A1-8807-8D8B0FFB5B7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{470A277C-E9EE-4933-90A7-BF2FEFB9E2A7}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310-42A1-8807-8D8B0FFB5B7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{2E9E1F98-8DB8-4E32-A033-9551006E012D}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310-42A1-8807-8D8B0FFB5B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4.3</c:v>
                </c:pt>
                <c:pt idx="16">
                  <c:v>3.7</c:v>
                </c:pt>
                <c:pt idx="24">
                  <c:v>3.6</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310-42A1-8807-8D8B0FFB5B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{3C11C347-3B57-4201-B430-54A6CD72E776}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310-42A1-8807-8D8B0FFB5B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{19BF4E6A-51EB-4ED6-931B-9243CA85693C}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10-42A1-8807-8D8B0FFB5B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{74122095-11CD-4C46-A6E8-A22D48028839}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10-42A1-8807-8D8B0FFB5B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{BE1645B7-A5AB-4A04-AF1B-6C47278243B4}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10-42A1-8807-8D8B0FFB5B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{C4B9EA0D-8752-4942-9834-5423295D71CE}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10-42A1-8807-8D8B0FFB5B7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{041EEBE6-CD66-4946-A503-A5DB9920FF1B}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310-42A1-8807-8D8B0FFB5B79}"/>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{18C1DB84-BEE7-4E4C-9BEA-ED8D693D42C3}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310-42A1-8807-8D8B0FFB5B79}"/>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{8A4E9B76-05D0-4AB9-8282-FF9B643423BD}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310-42A1-8807-8D8B0FFB5B7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{F63AA39F-5DDA-4773-9D10-5B25E3D74811}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310-42A1-8807-8D8B0FFB5B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0310-42A1-8807-8D8B0FFB5B79}"/>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東日本大震災以降、災害公営住宅の建設に伴い借入を行っており、元金据置期間の終了により元金償還が発生している。また、出島架橋建設事業に係る辺地対策事業債についても、元金償還が発生してくるため、増加し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算入公債費等については、普通交付税に算入された事業費補正等により、震災前の水準に回復している。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本町では、満期一括償還による借入がない。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一般会計に係る地方債残高は、平成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年度に災害公営住宅債の借入に伴い増加し、その後、漁港や教育関係施設の借入の完済などにより減少したものの、出島架橋建設事業に係る起債の借入があるため、地方債現在高は増加する見込みである。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東日本大震災からの復旧・復興関連事業に係る震災復興特別交付税の影響により一時的に増加しているが、今後は、事業費の確定に伴う精算が行われるため、減少傾向になるもの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宮城県女川町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東日本大震災からの復興事業に係る財源である東日本大震災復興交付金を東日本大震災復興交付金基金に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億円積立てた一方、復興事業の進捗により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原子力発電所施設の固定資産税（償却資産分）等について、例年、計画的に積立を行ってきている。しかし、固定資産税については、性質上、毎年減収となっていくため、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また、東日本大震災復興交付金基金についても、復興事業の進捗により令和２年度末において基金残高は０となる見込みである。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・東日本大震災復興交付金基金：東日本大震災復興特別区域法（平成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条第１項に規定する復興交付金事業等に要する経費の財源に充てるため。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・公共施設整備等基金：公共施設の整備及び管理運営に資するため。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・カタールフレンド基金：女川町の子供たちが将来に夢と希望を持ち、かつ、安全で健やかに育つことを目的とした教育のための事業に要する経費の財源に充てるため。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・東日本大震災復興交付金：東日本大震災からの復興事業に係る財源である東日本大震災復興交付金を東日本大震災復興交付金に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億円積立てた一方、復興事業の進捗により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・公共施設整備等基金：災害公営住宅に係る家賃低廉・低減事業に係る補助金収入を積立てたことにより、増額となった。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・カタールフレンド基金：小・中学校建設事業に充当したことにより減少となった。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・東日本大震災復興交付金基金：令和２年度末で基金を閉鎖する予定である。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年度歳計剰余金の積立のよる増。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原子力発電所施設の固定資産税（償却資産分）等について、例年、計画的に積立を行ってきている。しかし、固定資産税については、性質上、毎年減収となっていくため、減少が見込まれる。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運用利子による微増はあるものの、百万円単位未満のため数値上は昨年度と同数値となっている。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地方債の償還計画を踏まえ、積立を行っていく予定。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6,416
6,189
65.35
34,425,483
33,591,019
183,154
3,584,742
6,112,126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本町における有形固定資産減価償却率は</a:t>
          </a:r>
          <a:r>
            <a:rPr kumimoji="1" lang="en-US" altLang="ja-JP" sz="1100" baseline="0">
              <a:latin typeface="ＭＳ Ｐゴシック" panose="020B0600070205080204" pitchFamily="50" charset="-128"/>
              <a:ea typeface="ＭＳ Ｐゴシック" panose="020B0600070205080204" pitchFamily="50" charset="-128"/>
            </a:rPr>
            <a:t>27.5</a:t>
          </a:r>
          <a:r>
            <a:rPr kumimoji="1" lang="ja-JP" altLang="en-US" sz="1100" baseline="0">
              <a:latin typeface="ＭＳ Ｐゴシック" panose="020B0600070205080204" pitchFamily="50" charset="-128"/>
              <a:ea typeface="ＭＳ Ｐゴシック" panose="020B0600070205080204" pitchFamily="50" charset="-128"/>
            </a:rPr>
            <a:t>％となっており、類似団体内平均値との比較では</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以上下回っている状況となっている。これは、東日本大震災からの復旧・復興事業による新規施設の増加が要因と考えられる。前年度と比較すると大きく減少しているが、これは、復旧・復興事業の進捗により、新規施設が増加したことによるもの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今後も、類似団体内平均値を下回る状況は続くものと考えられる。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167746</xdr:rowOff>
    </xdr:from>
    <xdr:to>
      <xdr:col>23</xdr:col>
      <xdr:colOff>136525</xdr:colOff>
      <xdr:row>27</xdr:row>
      <xdr:rowOff>97896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3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120773</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34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49742</xdr:rowOff>
    </xdr:from>
    <xdr:to>
      <xdr:col>19</xdr:col>
      <xdr:colOff>187325</xdr:colOff>
      <xdr:row>28</xdr:row>
      <xdr:rowOff>151342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47096</xdr:rowOff>
    </xdr:from>
    <xdr:to>
      <xdr:col>23</xdr:col>
      <xdr:colOff>85725</xdr:colOff>
      <xdr:row>28</xdr:row>
      <xdr:rowOff>100542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4051300" y="5447771"/>
          <a:ext cx="711200" cy="22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10160</xdr:rowOff>
    </xdr:from>
    <xdr:to>
      <xdr:col>15</xdr:col>
      <xdr:colOff>187325</xdr:colOff>
      <xdr:row>28</xdr:row>
      <xdr:rowOff>111760</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60960</xdr:rowOff>
    </xdr:from>
    <xdr:to>
      <xdr:col>19</xdr:col>
      <xdr:colOff>136525</xdr:colOff>
      <xdr:row>28</xdr:row>
      <xdr:rowOff>100542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63308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151024</xdr:rowOff>
    </xdr:from>
    <xdr:to>
      <xdr:col>11</xdr:col>
      <xdr:colOff>187325</xdr:colOff>
      <xdr:row>28</xdr:row>
      <xdr:rowOff>81174</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5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30374</xdr:rowOff>
    </xdr:from>
    <xdr:to>
      <xdr:col>15</xdr:col>
      <xdr:colOff>136525</xdr:colOff>
      <xdr:row>28</xdr:row>
      <xdr:rowOff>60960</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602499"/>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110913</xdr:rowOff>
    </xdr:from>
    <xdr:to>
      <xdr:col>7</xdr:col>
      <xdr:colOff>187325</xdr:colOff>
      <xdr:row>29</xdr:row>
      <xdr:rowOff>41063</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30374</xdr:rowOff>
    </xdr:from>
    <xdr:to>
      <xdr:col>11</xdr:col>
      <xdr:colOff>136525</xdr:colOff>
      <xdr:row>28</xdr:row>
      <xdr:rowOff>161713</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1765300" y="5602499"/>
          <a:ext cx="762000" cy="13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167869</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128287</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97701</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326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57590</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4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を下回っている。主な要因としては、旧来からの起債抑制策により公債費に係る経常収支比率が低いこと、また、原子力発電所の固定資産税（償却資産分）収入があ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年度から令和６年度にかけて出島架橋建設事業を実施しており、起債の発行を毎年度行う計画としているため、債務償還比率の増加が見込まれる。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19998</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6,416
6,189
65.35
34,425,483
33,591,019
183,154
3,584,742
6,112,126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53975</xdr:rowOff>
    </xdr:from>
    <xdr:to>
      <xdr:col>24</xdr:col>
      <xdr:colOff>114300</xdr:colOff>
      <xdr:row>36</xdr:row>
      <xdr:rowOff>155575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76852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104775</xdr:rowOff>
    </xdr:from>
    <xdr:to>
      <xdr:col>24</xdr:col>
      <xdr:colOff>63500</xdr:colOff>
      <xdr:row>36</xdr:row>
      <xdr:rowOff>156210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2769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156210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2941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46355</xdr:rowOff>
    </xdr:from>
    <xdr:to>
      <xdr:col>10</xdr:col>
      <xdr:colOff>165100</xdr:colOff>
      <xdr:row>36</xdr:row>
      <xdr:rowOff>147955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97155</xdr:rowOff>
    </xdr:from>
    <xdr:to>
      <xdr:col>15</xdr:col>
      <xdr:colOff>50800</xdr:colOff>
      <xdr:row>36</xdr:row>
      <xdr:rowOff>121920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2693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61595</xdr:rowOff>
    </xdr:from>
    <xdr:to>
      <xdr:col>6</xdr:col>
      <xdr:colOff>38100</xdr:colOff>
      <xdr:row>37</xdr:row>
      <xdr:rowOff>163195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97155</xdr:rowOff>
    </xdr:from>
    <xdr:to>
      <xdr:col>10</xdr:col>
      <xdr:colOff>114300</xdr:colOff>
      <xdr:row>37</xdr:row>
      <xdr:rowOff>112395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26935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164482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154677</xdr:rowOff>
    </xdr:from>
    <xdr:to>
      <xdr:col>55</xdr:col>
      <xdr:colOff>50800</xdr:colOff>
      <xdr:row>42</xdr:row>
      <xdr:rowOff>84827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1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71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154836</xdr:rowOff>
    </xdr:from>
    <xdr:to>
      <xdr:col>50</xdr:col>
      <xdr:colOff>165100</xdr:colOff>
      <xdr:row>42</xdr:row>
      <xdr:rowOff>84986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1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34027</xdr:rowOff>
    </xdr:from>
    <xdr:to>
      <xdr:col>55</xdr:col>
      <xdr:colOff>0</xdr:colOff>
      <xdr:row>42</xdr:row>
      <xdr:rowOff>34186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234927"/>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154916</xdr:rowOff>
    </xdr:from>
    <xdr:to>
      <xdr:col>46</xdr:col>
      <xdr:colOff>38100</xdr:colOff>
      <xdr:row>42</xdr:row>
      <xdr:rowOff>85066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1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34186</xdr:rowOff>
    </xdr:from>
    <xdr:to>
      <xdr:col>50</xdr:col>
      <xdr:colOff>114300</xdr:colOff>
      <xdr:row>42</xdr:row>
      <xdr:rowOff>34266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235086"/>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154972</xdr:rowOff>
    </xdr:from>
    <xdr:to>
      <xdr:col>41</xdr:col>
      <xdr:colOff>101600</xdr:colOff>
      <xdr:row>42</xdr:row>
      <xdr:rowOff>85122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1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34266</xdr:rowOff>
    </xdr:from>
    <xdr:to>
      <xdr:col>45</xdr:col>
      <xdr:colOff>177800</xdr:colOff>
      <xdr:row>42</xdr:row>
      <xdr:rowOff>34322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235166"/>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155608</xdr:rowOff>
    </xdr:from>
    <xdr:to>
      <xdr:col>36</xdr:col>
      <xdr:colOff>165100</xdr:colOff>
      <xdr:row>42</xdr:row>
      <xdr:rowOff>85758</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1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34322</xdr:rowOff>
    </xdr:from>
    <xdr:to>
      <xdr:col>41</xdr:col>
      <xdr:colOff>50800</xdr:colOff>
      <xdr:row>42</xdr:row>
      <xdr:rowOff>34958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235222"/>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76113</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727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76193</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727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76249</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72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76885</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727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35741</xdr:rowOff>
    </xdr:from>
    <xdr:to>
      <xdr:col>24</xdr:col>
      <xdr:colOff>114300</xdr:colOff>
      <xdr:row>57</xdr:row>
      <xdr:rowOff>137341</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58618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965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35741</xdr:rowOff>
    </xdr:from>
    <xdr:to>
      <xdr:col>20</xdr:col>
      <xdr:colOff>38100</xdr:colOff>
      <xdr:row>57</xdr:row>
      <xdr:rowOff>137341</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86541</xdr:rowOff>
    </xdr:from>
    <xdr:to>
      <xdr:col>24</xdr:col>
      <xdr:colOff>63500</xdr:colOff>
      <xdr:row>57</xdr:row>
      <xdr:rowOff>86541</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9859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11249</xdr:rowOff>
    </xdr:from>
    <xdr:to>
      <xdr:col>15</xdr:col>
      <xdr:colOff>101600</xdr:colOff>
      <xdr:row>57</xdr:row>
      <xdr:rowOff>112849</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97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62049</xdr:rowOff>
    </xdr:from>
    <xdr:to>
      <xdr:col>19</xdr:col>
      <xdr:colOff>177800</xdr:colOff>
      <xdr:row>57</xdr:row>
      <xdr:rowOff>86541</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98346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159838</xdr:rowOff>
    </xdr:from>
    <xdr:to>
      <xdr:col>10</xdr:col>
      <xdr:colOff>165100</xdr:colOff>
      <xdr:row>57</xdr:row>
      <xdr:rowOff>89988</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9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39188</xdr:rowOff>
    </xdr:from>
    <xdr:to>
      <xdr:col>15</xdr:col>
      <xdr:colOff>50800</xdr:colOff>
      <xdr:row>57</xdr:row>
      <xdr:rowOff>62049</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98118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136978</xdr:rowOff>
    </xdr:from>
    <xdr:to>
      <xdr:col>6</xdr:col>
      <xdr:colOff>38100</xdr:colOff>
      <xdr:row>57</xdr:row>
      <xdr:rowOff>67128</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16328</xdr:rowOff>
    </xdr:from>
    <xdr:to>
      <xdr:col>10</xdr:col>
      <xdr:colOff>114300</xdr:colOff>
      <xdr:row>57</xdr:row>
      <xdr:rowOff>39188</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97889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153868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129376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955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106515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953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83655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24061</xdr:rowOff>
    </xdr:from>
    <xdr:to>
      <xdr:col>55</xdr:col>
      <xdr:colOff>50800</xdr:colOff>
      <xdr:row>63</xdr:row>
      <xdr:rowOff>125661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110438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4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25309</xdr:rowOff>
    </xdr:from>
    <xdr:to>
      <xdr:col>50</xdr:col>
      <xdr:colOff>165100</xdr:colOff>
      <xdr:row>63</xdr:row>
      <xdr:rowOff>126909</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74861</xdr:rowOff>
    </xdr:from>
    <xdr:to>
      <xdr:col>55</xdr:col>
      <xdr:colOff>0</xdr:colOff>
      <xdr:row>63</xdr:row>
      <xdr:rowOff>76109</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876211"/>
          <a:ext cx="8382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27277</xdr:rowOff>
    </xdr:from>
    <xdr:to>
      <xdr:col>46</xdr:col>
      <xdr:colOff>38100</xdr:colOff>
      <xdr:row>63</xdr:row>
      <xdr:rowOff>128877</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76109</xdr:rowOff>
    </xdr:from>
    <xdr:to>
      <xdr:col>50</xdr:col>
      <xdr:colOff>114300</xdr:colOff>
      <xdr:row>63</xdr:row>
      <xdr:rowOff>78077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877459"/>
          <a:ext cx="8890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28635</xdr:rowOff>
    </xdr:from>
    <xdr:to>
      <xdr:col>41</xdr:col>
      <xdr:colOff>101600</xdr:colOff>
      <xdr:row>63</xdr:row>
      <xdr:rowOff>130235</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78077</xdr:rowOff>
    </xdr:from>
    <xdr:to>
      <xdr:col>45</xdr:col>
      <xdr:colOff>177800</xdr:colOff>
      <xdr:row>63</xdr:row>
      <xdr:rowOff>79435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879427"/>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30299</xdr:rowOff>
    </xdr:from>
    <xdr:to>
      <xdr:col>36</xdr:col>
      <xdr:colOff>165100</xdr:colOff>
      <xdr:row>63</xdr:row>
      <xdr:rowOff>131899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3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79435</xdr:rowOff>
    </xdr:from>
    <xdr:to>
      <xdr:col>41</xdr:col>
      <xdr:colOff>50800</xdr:colOff>
      <xdr:row>63</xdr:row>
      <xdr:rowOff>81099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880785"/>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118036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91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120004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9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121362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92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123026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92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144055</xdr:rowOff>
    </xdr:from>
    <xdr:to>
      <xdr:col>24</xdr:col>
      <xdr:colOff>114300</xdr:colOff>
      <xdr:row>78</xdr:row>
      <xdr:rowOff>74205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97082</xdr:rowOff>
    </xdr:from>
    <xdr:ext cx="340478"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3298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18324</xdr:rowOff>
    </xdr:from>
    <xdr:to>
      <xdr:col>20</xdr:col>
      <xdr:colOff>38100</xdr:colOff>
      <xdr:row>78</xdr:row>
      <xdr:rowOff>119924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23405</xdr:rowOff>
    </xdr:from>
    <xdr:to>
      <xdr:col>24</xdr:col>
      <xdr:colOff>63500</xdr:colOff>
      <xdr:row>78</xdr:row>
      <xdr:rowOff>69124</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3797300" y="1339650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127726</xdr:rowOff>
    </xdr:from>
    <xdr:to>
      <xdr:col>15</xdr:col>
      <xdr:colOff>101600</xdr:colOff>
      <xdr:row>78</xdr:row>
      <xdr:rowOff>57876</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7076</xdr:rowOff>
    </xdr:from>
    <xdr:to>
      <xdr:col>19</xdr:col>
      <xdr:colOff>177800</xdr:colOff>
      <xdr:row>78</xdr:row>
      <xdr:rowOff>69124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338017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101600</xdr:rowOff>
    </xdr:from>
    <xdr:to>
      <xdr:col>10</xdr:col>
      <xdr:colOff>165100</xdr:colOff>
      <xdr:row>78</xdr:row>
      <xdr:rowOff>31750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152400</xdr:rowOff>
    </xdr:from>
    <xdr:to>
      <xdr:col>15</xdr:col>
      <xdr:colOff>50800</xdr:colOff>
      <xdr:row>78</xdr:row>
      <xdr:rowOff>7076</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33540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119562</xdr:rowOff>
    </xdr:from>
    <xdr:to>
      <xdr:col>6</xdr:col>
      <xdr:colOff>38100</xdr:colOff>
      <xdr:row>78</xdr:row>
      <xdr:rowOff>49712</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33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152400</xdr:rowOff>
    </xdr:from>
    <xdr:to>
      <xdr:col>10</xdr:col>
      <xdr:colOff>114300</xdr:colOff>
      <xdr:row>77</xdr:row>
      <xdr:rowOff>170362</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1130300" y="1335405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136451</xdr:rowOff>
    </xdr:from>
    <xdr:ext cx="340478"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614361" y="1316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74403</xdr:rowOff>
    </xdr:from>
    <xdr:ext cx="340478"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38061" y="1310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48277</xdr:rowOff>
    </xdr:from>
    <xdr:ext cx="340478"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49061" y="13078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66239</xdr:rowOff>
    </xdr:from>
    <xdr:ext cx="340478"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60061" y="130964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18287</xdr:rowOff>
    </xdr:from>
    <xdr:to>
      <xdr:col>55</xdr:col>
      <xdr:colOff>50800</xdr:colOff>
      <xdr:row>78</xdr:row>
      <xdr:rowOff>119887</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3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142764</xdr:rowOff>
    </xdr:from>
    <xdr:ext cx="534377"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334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90678</xdr:rowOff>
    </xdr:from>
    <xdr:to>
      <xdr:col>50</xdr:col>
      <xdr:colOff>165100</xdr:colOff>
      <xdr:row>83</xdr:row>
      <xdr:rowOff>20828</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1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69087</xdr:rowOff>
    </xdr:from>
    <xdr:to>
      <xdr:col>55</xdr:col>
      <xdr:colOff>0</xdr:colOff>
      <xdr:row>82</xdr:row>
      <xdr:rowOff>141478</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3442187"/>
          <a:ext cx="838200" cy="7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67056</xdr:rowOff>
    </xdr:from>
    <xdr:to>
      <xdr:col>46</xdr:col>
      <xdr:colOff>38100</xdr:colOff>
      <xdr:row>81</xdr:row>
      <xdr:rowOff>168656</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395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117856</xdr:rowOff>
    </xdr:from>
    <xdr:to>
      <xdr:col>50</xdr:col>
      <xdr:colOff>114300</xdr:colOff>
      <xdr:row>82</xdr:row>
      <xdr:rowOff>141478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8750300" y="14005306"/>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79502</xdr:rowOff>
    </xdr:from>
    <xdr:to>
      <xdr:col>41</xdr:col>
      <xdr:colOff>101600</xdr:colOff>
      <xdr:row>82</xdr:row>
      <xdr:rowOff>9652</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39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117856</xdr:rowOff>
    </xdr:from>
    <xdr:to>
      <xdr:col>45</xdr:col>
      <xdr:colOff>177800</xdr:colOff>
      <xdr:row>81</xdr:row>
      <xdr:rowOff>130302</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005306"/>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130302</xdr:rowOff>
    </xdr:from>
    <xdr:to>
      <xdr:col>41</xdr:col>
      <xdr:colOff>50800</xdr:colOff>
      <xdr:row>83</xdr:row>
      <xdr:rowOff>95250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017752"/>
          <a:ext cx="889000" cy="30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153688</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37355</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392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13733</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372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26179</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37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22134</xdr:rowOff>
    </xdr:from>
    <xdr:to>
      <xdr:col>85</xdr:col>
      <xdr:colOff>177800</xdr:colOff>
      <xdr:row>41</xdr:row>
      <xdr:rowOff>123734</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561</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22134</xdr:rowOff>
    </xdr:from>
    <xdr:to>
      <xdr:col>81</xdr:col>
      <xdr:colOff>101600</xdr:colOff>
      <xdr:row>41</xdr:row>
      <xdr:rowOff>123734</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72934</xdr:rowOff>
    </xdr:from>
    <xdr:to>
      <xdr:col>85</xdr:col>
      <xdr:colOff>127000</xdr:colOff>
      <xdr:row>41</xdr:row>
      <xdr:rowOff>72934</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5481300" y="7102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164193</xdr:rowOff>
    </xdr:from>
    <xdr:to>
      <xdr:col>76</xdr:col>
      <xdr:colOff>165100</xdr:colOff>
      <xdr:row>41</xdr:row>
      <xdr:rowOff>94343</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43543</xdr:rowOff>
    </xdr:from>
    <xdr:to>
      <xdr:col>81</xdr:col>
      <xdr:colOff>50800</xdr:colOff>
      <xdr:row>41</xdr:row>
      <xdr:rowOff>72934</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4592300" y="70729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134801</xdr:rowOff>
    </xdr:from>
    <xdr:to>
      <xdr:col>72</xdr:col>
      <xdr:colOff>38100</xdr:colOff>
      <xdr:row>41</xdr:row>
      <xdr:rowOff>64951</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14151</xdr:rowOff>
    </xdr:from>
    <xdr:to>
      <xdr:col>76</xdr:col>
      <xdr:colOff>114300</xdr:colOff>
      <xdr:row>41</xdr:row>
      <xdr:rowOff>43543</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703300" y="70436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105410</xdr:rowOff>
    </xdr:from>
    <xdr:to>
      <xdr:col>67</xdr:col>
      <xdr:colOff>101600</xdr:colOff>
      <xdr:row>41</xdr:row>
      <xdr:rowOff>35560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156210</xdr:rowOff>
    </xdr:from>
    <xdr:to>
      <xdr:col>71</xdr:col>
      <xdr:colOff>177800</xdr:colOff>
      <xdr:row>41</xdr:row>
      <xdr:rowOff>14151</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14300" y="70142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114861</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7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85470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56078</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26687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1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100-0000DF010000}"/>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100-0000E1010000}"/>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100-0000E3010000}"/>
            </a:ext>
          </a:extLst>
        </xdr:cNvPr>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15603</xdr:rowOff>
    </xdr:from>
    <xdr:to>
      <xdr:col>116</xdr:col>
      <xdr:colOff>114300</xdr:colOff>
      <xdr:row>40</xdr:row>
      <xdr:rowOff>117203</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2110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165480</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100-0000EF010000}"/>
            </a:ext>
          </a:extLst>
        </xdr:cNvPr>
        <xdr:cNvSpPr txBox="1"/>
      </xdr:nvSpPr>
      <xdr:spPr>
        <a:xfrm>
          <a:off x="22199600"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20501</xdr:rowOff>
    </xdr:from>
    <xdr:to>
      <xdr:col>112</xdr:col>
      <xdr:colOff>38100</xdr:colOff>
      <xdr:row>40</xdr:row>
      <xdr:rowOff>122101</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1272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66403</xdr:rowOff>
    </xdr:from>
    <xdr:to>
      <xdr:col>116</xdr:col>
      <xdr:colOff>63500</xdr:colOff>
      <xdr:row>40</xdr:row>
      <xdr:rowOff>71301</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1323300" y="692440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27033</xdr:rowOff>
    </xdr:from>
    <xdr:to>
      <xdr:col>107</xdr:col>
      <xdr:colOff>101600</xdr:colOff>
      <xdr:row>40</xdr:row>
      <xdr:rowOff>128633</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0383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71301</xdr:rowOff>
    </xdr:from>
    <xdr:to>
      <xdr:col>111</xdr:col>
      <xdr:colOff>177800</xdr:colOff>
      <xdr:row>40</xdr:row>
      <xdr:rowOff>77833</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20434300" y="692930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33565</xdr:rowOff>
    </xdr:from>
    <xdr:to>
      <xdr:col>102</xdr:col>
      <xdr:colOff>165100</xdr:colOff>
      <xdr:row>40</xdr:row>
      <xdr:rowOff>135165</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9494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77833</xdr:rowOff>
    </xdr:from>
    <xdr:to>
      <xdr:col>107</xdr:col>
      <xdr:colOff>50800</xdr:colOff>
      <xdr:row>40</xdr:row>
      <xdr:rowOff>84365</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9545300" y="693583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38463</xdr:rowOff>
    </xdr:from>
    <xdr:to>
      <xdr:col>98</xdr:col>
      <xdr:colOff>38100</xdr:colOff>
      <xdr:row>40</xdr:row>
      <xdr:rowOff>140063</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8605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84365</xdr:rowOff>
    </xdr:from>
    <xdr:to>
      <xdr:col>102</xdr:col>
      <xdr:colOff>114300</xdr:colOff>
      <xdr:row>40</xdr:row>
      <xdr:rowOff>89263</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8656300" y="694236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113228</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1075727" y="697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119760</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0199427" y="697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126292</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9310427" y="698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131190</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8421427" y="69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100-00001902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100-00001B020000}"/>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100-00001D020000}"/>
            </a:ext>
          </a:extLst>
        </xdr:cNvPr>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71120</xdr:rowOff>
    </xdr:from>
    <xdr:to>
      <xdr:col>85</xdr:col>
      <xdr:colOff>177800</xdr:colOff>
      <xdr:row>63</xdr:row>
      <xdr:rowOff>1270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6268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49547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100-000029020000}"/>
            </a:ext>
          </a:extLst>
        </xdr:cNvPr>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71120</xdr:rowOff>
    </xdr:from>
    <xdr:to>
      <xdr:col>81</xdr:col>
      <xdr:colOff>101600</xdr:colOff>
      <xdr:row>63</xdr:row>
      <xdr:rowOff>1270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543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121920</xdr:rowOff>
    </xdr:from>
    <xdr:to>
      <xdr:col>85</xdr:col>
      <xdr:colOff>127000</xdr:colOff>
      <xdr:row>62</xdr:row>
      <xdr:rowOff>121920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5481300" y="1075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38735</xdr:rowOff>
    </xdr:from>
    <xdr:to>
      <xdr:col>76</xdr:col>
      <xdr:colOff>165100</xdr:colOff>
      <xdr:row>62</xdr:row>
      <xdr:rowOff>140335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4541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89535</xdr:rowOff>
    </xdr:from>
    <xdr:to>
      <xdr:col>81</xdr:col>
      <xdr:colOff>50800</xdr:colOff>
      <xdr:row>62</xdr:row>
      <xdr:rowOff>121920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4592300" y="107194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xdr:rowOff>
    </xdr:from>
    <xdr:to>
      <xdr:col>72</xdr:col>
      <xdr:colOff>38100</xdr:colOff>
      <xdr:row>62</xdr:row>
      <xdr:rowOff>107950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365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57150</xdr:rowOff>
    </xdr:from>
    <xdr:to>
      <xdr:col>76</xdr:col>
      <xdr:colOff>114300</xdr:colOff>
      <xdr:row>62</xdr:row>
      <xdr:rowOff>89535</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3703300" y="106870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145415</xdr:rowOff>
    </xdr:from>
    <xdr:to>
      <xdr:col>67</xdr:col>
      <xdr:colOff>101600</xdr:colOff>
      <xdr:row>62</xdr:row>
      <xdr:rowOff>75565</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2763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24765</xdr:rowOff>
    </xdr:from>
    <xdr:to>
      <xdr:col>71</xdr:col>
      <xdr:colOff>177800</xdr:colOff>
      <xdr:row>62</xdr:row>
      <xdr:rowOff>57150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814300" y="106546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163847</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100-000036020000}"/>
            </a:ext>
          </a:extLst>
        </xdr:cNvPr>
        <xdr:cNvSpPr txBox="1"/>
      </xdr:nvSpPr>
      <xdr:spPr>
        <a:xfrm>
          <a:off x="152660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131462</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100-000037020000}"/>
            </a:ext>
          </a:extLst>
        </xdr:cNvPr>
        <xdr:cNvSpPr txBox="1"/>
      </xdr:nvSpPr>
      <xdr:spPr>
        <a:xfrm>
          <a:off x="14389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99077</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100-000038020000}"/>
            </a:ext>
          </a:extLst>
        </xdr:cNvPr>
        <xdr:cNvSpPr txBox="1"/>
      </xdr:nvSpPr>
      <xdr:spPr>
        <a:xfrm>
          <a:off x="13500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66692</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100-000039020000}"/>
            </a:ext>
          </a:extLst>
        </xdr:cNvPr>
        <xdr:cNvSpPr txBox="1"/>
      </xdr:nvSpPr>
      <xdr:spPr>
        <a:xfrm>
          <a:off x="12611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a:extLst>
            <a:ext uri="{FF2B5EF4-FFF2-40B4-BE49-F238E27FC236}">
              <a16:creationId xmlns:a16="http://schemas.microsoft.com/office/drawing/2014/main" id="{00000000-0008-0000-0100-00005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a:extLst>
            <a:ext uri="{FF2B5EF4-FFF2-40B4-BE49-F238E27FC236}">
              <a16:creationId xmlns:a16="http://schemas.microsoft.com/office/drawing/2014/main" id="{00000000-0008-0000-0100-000056020000}"/>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a:extLst>
            <a:ext uri="{FF2B5EF4-FFF2-40B4-BE49-F238E27FC236}">
              <a16:creationId xmlns:a16="http://schemas.microsoft.com/office/drawing/2014/main" id="{00000000-0008-0000-0100-000058020000}"/>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602" name="【学校施設】&#10;一人当たり面積平均値テキスト">
          <a:extLst>
            <a:ext uri="{FF2B5EF4-FFF2-40B4-BE49-F238E27FC236}">
              <a16:creationId xmlns:a16="http://schemas.microsoft.com/office/drawing/2014/main" id="{00000000-0008-0000-0100-00005A020000}"/>
            </a:ext>
          </a:extLst>
        </xdr:cNvPr>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22110700" y="104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96220</xdr:rowOff>
    </xdr:from>
    <xdr:ext cx="469744" cy="259045"/>
    <xdr:sp macro="" textlink="">
      <xdr:nvSpPr>
        <xdr:cNvPr id="614" name="【学校施設】&#10;一人当たり面積該当値テキスト">
          <a:extLst>
            <a:ext uri="{FF2B5EF4-FFF2-40B4-BE49-F238E27FC236}">
              <a16:creationId xmlns:a16="http://schemas.microsoft.com/office/drawing/2014/main" id="{00000000-0008-0000-0100-000066020000}"/>
            </a:ext>
          </a:extLst>
        </xdr:cNvPr>
        <xdr:cNvSpPr txBox="1"/>
      </xdr:nvSpPr>
      <xdr:spPr>
        <a:xfrm>
          <a:off x="22199600" y="1038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126650</xdr:rowOff>
    </xdr:from>
    <xdr:to>
      <xdr:col>112</xdr:col>
      <xdr:colOff>38100</xdr:colOff>
      <xdr:row>61</xdr:row>
      <xdr:rowOff>56800</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21272500" y="104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168593</xdr:rowOff>
    </xdr:from>
    <xdr:to>
      <xdr:col>116</xdr:col>
      <xdr:colOff>63500</xdr:colOff>
      <xdr:row>61</xdr:row>
      <xdr:rowOff>6000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21323300" y="10455593"/>
          <a:ext cx="8382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140653</xdr:rowOff>
    </xdr:from>
    <xdr:to>
      <xdr:col>107</xdr:col>
      <xdr:colOff>101600</xdr:colOff>
      <xdr:row>61</xdr:row>
      <xdr:rowOff>70803</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20383500" y="104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6000</xdr:rowOff>
    </xdr:from>
    <xdr:to>
      <xdr:col>111</xdr:col>
      <xdr:colOff>177800</xdr:colOff>
      <xdr:row>61</xdr:row>
      <xdr:rowOff>20003</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20434300" y="10464450"/>
          <a:ext cx="889000" cy="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150368</xdr:rowOff>
    </xdr:from>
    <xdr:to>
      <xdr:col>102</xdr:col>
      <xdr:colOff>165100</xdr:colOff>
      <xdr:row>61</xdr:row>
      <xdr:rowOff>80518</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9494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20003</xdr:rowOff>
    </xdr:from>
    <xdr:to>
      <xdr:col>107</xdr:col>
      <xdr:colOff>50800</xdr:colOff>
      <xdr:row>61</xdr:row>
      <xdr:rowOff>29718</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19545300" y="10478453"/>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162369</xdr:rowOff>
    </xdr:from>
    <xdr:to>
      <xdr:col>98</xdr:col>
      <xdr:colOff>38100</xdr:colOff>
      <xdr:row>61</xdr:row>
      <xdr:rowOff>92519</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8605500" y="1044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29718</xdr:rowOff>
    </xdr:from>
    <xdr:to>
      <xdr:col>102</xdr:col>
      <xdr:colOff>114300</xdr:colOff>
      <xdr:row>61</xdr:row>
      <xdr:rowOff>41719</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18656300" y="1048816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623" name="n_1aveValue【学校施設】&#10;一人当たり面積">
          <a:extLst>
            <a:ext uri="{FF2B5EF4-FFF2-40B4-BE49-F238E27FC236}">
              <a16:creationId xmlns:a16="http://schemas.microsoft.com/office/drawing/2014/main" id="{00000000-0008-0000-0100-00006F020000}"/>
            </a:ext>
          </a:extLst>
        </xdr:cNvPr>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624" name="n_2aveValue【学校施設】&#10;一人当たり面積">
          <a:extLst>
            <a:ext uri="{FF2B5EF4-FFF2-40B4-BE49-F238E27FC236}">
              <a16:creationId xmlns:a16="http://schemas.microsoft.com/office/drawing/2014/main" id="{00000000-0008-0000-0100-000070020000}"/>
            </a:ext>
          </a:extLst>
        </xdr:cNvPr>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625" name="n_3aveValue【学校施設】&#10;一人当たり面積">
          <a:extLst>
            <a:ext uri="{FF2B5EF4-FFF2-40B4-BE49-F238E27FC236}">
              <a16:creationId xmlns:a16="http://schemas.microsoft.com/office/drawing/2014/main" id="{00000000-0008-0000-0100-000071020000}"/>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626" name="n_4aveValue【学校施設】&#10;一人当たり面積">
          <a:extLst>
            <a:ext uri="{FF2B5EF4-FFF2-40B4-BE49-F238E27FC236}">
              <a16:creationId xmlns:a16="http://schemas.microsoft.com/office/drawing/2014/main" id="{00000000-0008-0000-0100-000072020000}"/>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47927</xdr:rowOff>
    </xdr:from>
    <xdr:ext cx="469744" cy="259045"/>
    <xdr:sp macro="" textlink="">
      <xdr:nvSpPr>
        <xdr:cNvPr id="627" name="n_1mainValue【学校施設】&#10;一人当たり面積">
          <a:extLst>
            <a:ext uri="{FF2B5EF4-FFF2-40B4-BE49-F238E27FC236}">
              <a16:creationId xmlns:a16="http://schemas.microsoft.com/office/drawing/2014/main" id="{00000000-0008-0000-0100-000073020000}"/>
            </a:ext>
          </a:extLst>
        </xdr:cNvPr>
        <xdr:cNvSpPr txBox="1"/>
      </xdr:nvSpPr>
      <xdr:spPr>
        <a:xfrm>
          <a:off x="21075727" y="1050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61930</xdr:rowOff>
    </xdr:from>
    <xdr:ext cx="469744" cy="259045"/>
    <xdr:sp macro="" textlink="">
      <xdr:nvSpPr>
        <xdr:cNvPr id="628" name="n_2mainValue【学校施設】&#10;一人当たり面積">
          <a:extLst>
            <a:ext uri="{FF2B5EF4-FFF2-40B4-BE49-F238E27FC236}">
              <a16:creationId xmlns:a16="http://schemas.microsoft.com/office/drawing/2014/main" id="{00000000-0008-0000-0100-000074020000}"/>
            </a:ext>
          </a:extLst>
        </xdr:cNvPr>
        <xdr:cNvSpPr txBox="1"/>
      </xdr:nvSpPr>
      <xdr:spPr>
        <a:xfrm>
          <a:off x="20199427" y="1052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71645</xdr:rowOff>
    </xdr:from>
    <xdr:ext cx="469744" cy="259045"/>
    <xdr:sp macro="" textlink="">
      <xdr:nvSpPr>
        <xdr:cNvPr id="629" name="n_3mainValue【学校施設】&#10;一人当たり面積">
          <a:extLst>
            <a:ext uri="{FF2B5EF4-FFF2-40B4-BE49-F238E27FC236}">
              <a16:creationId xmlns:a16="http://schemas.microsoft.com/office/drawing/2014/main" id="{00000000-0008-0000-0100-000075020000}"/>
            </a:ext>
          </a:extLst>
        </xdr:cNvPr>
        <xdr:cNvSpPr txBox="1"/>
      </xdr:nvSpPr>
      <xdr:spPr>
        <a:xfrm>
          <a:off x="19310427"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83646</xdr:rowOff>
    </xdr:from>
    <xdr:ext cx="469744" cy="259045"/>
    <xdr:sp macro="" textlink="">
      <xdr:nvSpPr>
        <xdr:cNvPr id="630" name="n_4mainValue【学校施設】&#10;一人当たり面積">
          <a:extLst>
            <a:ext uri="{FF2B5EF4-FFF2-40B4-BE49-F238E27FC236}">
              <a16:creationId xmlns:a16="http://schemas.microsoft.com/office/drawing/2014/main" id="{00000000-0008-0000-0100-000076020000}"/>
            </a:ext>
          </a:extLst>
        </xdr:cNvPr>
        <xdr:cNvSpPr txBox="1"/>
      </xdr:nvSpPr>
      <xdr:spPr>
        <a:xfrm>
          <a:off x="18421427" y="1054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おける有形固定資産減価償却率は、類似団体内平均値を下回っている。これは、東日本大震災からの復旧・復興事業による新設の道路整備を行っているためである。今後は、復旧・復興事業が完了に向かっているため、有形固定資産減価償却率は上昇していく見込みである。なお、一人当たり延長については、人口減少している状況下で類似団体内平均値を下回っている要因は、地理的条件が道路延長に影響しているものと捉えている。橋りょう・トンネルにおける有形固定資産減価償却率は、類似団体内平均値を下回っている状況であるが、復旧・復興事業の進捗により上昇傾向である。公営住宅における有形固定資産減価償却率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％と類似団体内平均値を大きく下回っている状況である。これは、町内の公営住宅を平成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で全て建て替えを実施していること及び震災後の災害公営住宅の整備によるものであり、今後は上昇していくものと思われる。認定こども園・幼稚園・保育所における有形固定資産減価償却率は、類似団体内平均値を大きく上回っている状況である。これは、保育所建設後年数が経っていることが要因であるが、災害復旧事業により新規で保育所を建設する予定であるため、有形固定資産減価償却率は大きく減少する見込みである。学校施設における有形固定資産減価償却率は</a:t>
          </a:r>
          <a:r>
            <a:rPr kumimoji="1" lang="en-US" altLang="ja-JP" sz="1300">
              <a:latin typeface="ＭＳ Ｐゴシック" panose="020B0600070205080204" pitchFamily="50" charset="-128"/>
              <a:ea typeface="ＭＳ Ｐゴシック" panose="020B0600070205080204" pitchFamily="50" charset="-128"/>
            </a:rPr>
            <a:t>84.4</a:t>
          </a:r>
          <a:r>
            <a:rPr kumimoji="1" lang="ja-JP" altLang="en-US" sz="1300">
              <a:latin typeface="ＭＳ Ｐゴシック" panose="020B0600070205080204" pitchFamily="50" charset="-128"/>
              <a:ea typeface="ＭＳ Ｐゴシック" panose="020B0600070205080204" pitchFamily="50" charset="-128"/>
            </a:rPr>
            <a:t>％と高く、類似団体内平均値を大きく上回っている状況であるが、令和２年度に完成した小・中一貫教育校により、有形固定資産減価償却率は大きく減少する見込みである。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6,416
6,189
65.35
34,425,483
33,591,019
183,154
3,584,742
6,112,126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80027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61</xdr:row>
      <xdr:rowOff>152400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61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61</xdr:row>
      <xdr:rowOff>152400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110490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147320</xdr:rowOff>
    </xdr:from>
    <xdr:to>
      <xdr:col>6</xdr:col>
      <xdr:colOff>38100</xdr:colOff>
      <xdr:row>61</xdr:row>
      <xdr:rowOff>77470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26670</xdr:rowOff>
    </xdr:from>
    <xdr:to>
      <xdr:col>10</xdr:col>
      <xdr:colOff>114300</xdr:colOff>
      <xdr:row>61</xdr:row>
      <xdr:rowOff>68580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48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68597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2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200-00007F000000}"/>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200-000081000000}"/>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200-000083000000}"/>
            </a:ext>
          </a:extLst>
        </xdr:cNvPr>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102933</xdr:rowOff>
    </xdr:from>
    <xdr:to>
      <xdr:col>55</xdr:col>
      <xdr:colOff>50800</xdr:colOff>
      <xdr:row>61</xdr:row>
      <xdr:rowOff>33083</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10426700" y="103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125810</xdr:rowOff>
    </xdr:from>
    <xdr:ext cx="469744" cy="259045"/>
    <xdr:sp macro="" textlink="">
      <xdr:nvSpPr>
        <xdr:cNvPr id="143" name="【体育館・プール】&#10;一人当たり面積該当値テキスト">
          <a:extLst>
            <a:ext uri="{FF2B5EF4-FFF2-40B4-BE49-F238E27FC236}">
              <a16:creationId xmlns:a16="http://schemas.microsoft.com/office/drawing/2014/main" id="{00000000-0008-0000-0200-00008F000000}"/>
            </a:ext>
          </a:extLst>
        </xdr:cNvPr>
        <xdr:cNvSpPr txBox="1"/>
      </xdr:nvSpPr>
      <xdr:spPr>
        <a:xfrm>
          <a:off x="10515600" y="102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108077</xdr:rowOff>
    </xdr:from>
    <xdr:to>
      <xdr:col>50</xdr:col>
      <xdr:colOff>165100</xdr:colOff>
      <xdr:row>61</xdr:row>
      <xdr:rowOff>38227</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9588500" y="103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153733</xdr:rowOff>
    </xdr:from>
    <xdr:to>
      <xdr:col>55</xdr:col>
      <xdr:colOff>0</xdr:colOff>
      <xdr:row>60</xdr:row>
      <xdr:rowOff>158877</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flipV="1">
          <a:off x="9639300" y="10440733"/>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116649</xdr:rowOff>
    </xdr:from>
    <xdr:to>
      <xdr:col>46</xdr:col>
      <xdr:colOff>38100</xdr:colOff>
      <xdr:row>61</xdr:row>
      <xdr:rowOff>46799</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8699500" y="104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158877</xdr:rowOff>
    </xdr:from>
    <xdr:to>
      <xdr:col>50</xdr:col>
      <xdr:colOff>114300</xdr:colOff>
      <xdr:row>60</xdr:row>
      <xdr:rowOff>167449</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8750300" y="10445877"/>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122365</xdr:rowOff>
    </xdr:from>
    <xdr:to>
      <xdr:col>41</xdr:col>
      <xdr:colOff>101600</xdr:colOff>
      <xdr:row>61</xdr:row>
      <xdr:rowOff>52515</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7810500" y="104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167449</xdr:rowOff>
    </xdr:from>
    <xdr:to>
      <xdr:col>45</xdr:col>
      <xdr:colOff>177800</xdr:colOff>
      <xdr:row>61</xdr:row>
      <xdr:rowOff>1715</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7861300" y="1045444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129794</xdr:rowOff>
    </xdr:from>
    <xdr:to>
      <xdr:col>36</xdr:col>
      <xdr:colOff>165100</xdr:colOff>
      <xdr:row>61</xdr:row>
      <xdr:rowOff>59944</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6921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1715</xdr:rowOff>
    </xdr:from>
    <xdr:to>
      <xdr:col>41</xdr:col>
      <xdr:colOff>50800</xdr:colOff>
      <xdr:row>61</xdr:row>
      <xdr:rowOff>9144</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6972300" y="1046016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152" name="n_1aveValue【体育館・プール】&#10;一人当たり面積">
          <a:extLst>
            <a:ext uri="{FF2B5EF4-FFF2-40B4-BE49-F238E27FC236}">
              <a16:creationId xmlns:a16="http://schemas.microsoft.com/office/drawing/2014/main" id="{00000000-0008-0000-0200-000098000000}"/>
            </a:ext>
          </a:extLst>
        </xdr:cNvPr>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153" name="n_2aveValue【体育館・プール】&#10;一人当たり面積">
          <a:extLst>
            <a:ext uri="{FF2B5EF4-FFF2-40B4-BE49-F238E27FC236}">
              <a16:creationId xmlns:a16="http://schemas.microsoft.com/office/drawing/2014/main" id="{00000000-0008-0000-0200-000099000000}"/>
            </a:ext>
          </a:extLst>
        </xdr:cNvPr>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45356</xdr:rowOff>
    </xdr:from>
    <xdr:ext cx="469744" cy="259045"/>
    <xdr:sp macro="" textlink="">
      <xdr:nvSpPr>
        <xdr:cNvPr id="154" name="n_3aveValue【体育館・プール】&#10;一人当たり面積">
          <a:extLst>
            <a:ext uri="{FF2B5EF4-FFF2-40B4-BE49-F238E27FC236}">
              <a16:creationId xmlns:a16="http://schemas.microsoft.com/office/drawing/2014/main" id="{00000000-0008-0000-0200-00009A000000}"/>
            </a:ext>
          </a:extLst>
        </xdr:cNvPr>
        <xdr:cNvSpPr txBox="1"/>
      </xdr:nvSpPr>
      <xdr:spPr>
        <a:xfrm>
          <a:off x="7626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155" name="n_4aveValue【体育館・プール】&#10;一人当たり面積">
          <a:extLst>
            <a:ext uri="{FF2B5EF4-FFF2-40B4-BE49-F238E27FC236}">
              <a16:creationId xmlns:a16="http://schemas.microsoft.com/office/drawing/2014/main" id="{00000000-0008-0000-0200-00009B000000}"/>
            </a:ext>
          </a:extLst>
        </xdr:cNvPr>
        <xdr:cNvSpPr txBox="1"/>
      </xdr:nvSpPr>
      <xdr:spPr>
        <a:xfrm>
          <a:off x="6737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54754</xdr:rowOff>
    </xdr:from>
    <xdr:ext cx="469744" cy="259045"/>
    <xdr:sp macro="" textlink="">
      <xdr:nvSpPr>
        <xdr:cNvPr id="156" name="n_1mainValue【体育館・プール】&#10;一人当たり面積">
          <a:extLst>
            <a:ext uri="{FF2B5EF4-FFF2-40B4-BE49-F238E27FC236}">
              <a16:creationId xmlns:a16="http://schemas.microsoft.com/office/drawing/2014/main" id="{00000000-0008-0000-0200-00009C000000}"/>
            </a:ext>
          </a:extLst>
        </xdr:cNvPr>
        <xdr:cNvSpPr txBox="1"/>
      </xdr:nvSpPr>
      <xdr:spPr>
        <a:xfrm>
          <a:off x="9391727" y="101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63326</xdr:rowOff>
    </xdr:from>
    <xdr:ext cx="469744" cy="259045"/>
    <xdr:sp macro="" textlink="">
      <xdr:nvSpPr>
        <xdr:cNvPr id="157" name="n_2mainValue【体育館・プール】&#10;一人当たり面積">
          <a:extLst>
            <a:ext uri="{FF2B5EF4-FFF2-40B4-BE49-F238E27FC236}">
              <a16:creationId xmlns:a16="http://schemas.microsoft.com/office/drawing/2014/main" id="{00000000-0008-0000-0200-00009D000000}"/>
            </a:ext>
          </a:extLst>
        </xdr:cNvPr>
        <xdr:cNvSpPr txBox="1"/>
      </xdr:nvSpPr>
      <xdr:spPr>
        <a:xfrm>
          <a:off x="8515427" y="1017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69042</xdr:rowOff>
    </xdr:from>
    <xdr:ext cx="469744" cy="259045"/>
    <xdr:sp macro="" textlink="">
      <xdr:nvSpPr>
        <xdr:cNvPr id="158" name="n_3mainValue【体育館・プール】&#10;一人当たり面積">
          <a:extLst>
            <a:ext uri="{FF2B5EF4-FFF2-40B4-BE49-F238E27FC236}">
              <a16:creationId xmlns:a16="http://schemas.microsoft.com/office/drawing/2014/main" id="{00000000-0008-0000-0200-00009E000000}"/>
            </a:ext>
          </a:extLst>
        </xdr:cNvPr>
        <xdr:cNvSpPr txBox="1"/>
      </xdr:nvSpPr>
      <xdr:spPr>
        <a:xfrm>
          <a:off x="7626427" y="1018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76471</xdr:rowOff>
    </xdr:from>
    <xdr:ext cx="469744" cy="259045"/>
    <xdr:sp macro="" textlink="">
      <xdr:nvSpPr>
        <xdr:cNvPr id="159" name="n_4mainValue【体育館・プール】&#10;一人当たり面積">
          <a:extLst>
            <a:ext uri="{FF2B5EF4-FFF2-40B4-BE49-F238E27FC236}">
              <a16:creationId xmlns:a16="http://schemas.microsoft.com/office/drawing/2014/main" id="{00000000-0008-0000-0200-00009F000000}"/>
            </a:ext>
          </a:extLst>
        </xdr:cNvPr>
        <xdr:cNvSpPr txBox="1"/>
      </xdr:nvSpPr>
      <xdr:spPr>
        <a:xfrm>
          <a:off x="6737427" y="101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6" name="【一般廃棄物処理施設】&#10;有形固定資産減価償却率グラフ枠">
          <a:extLst>
            <a:ext uri="{FF2B5EF4-FFF2-40B4-BE49-F238E27FC236}">
              <a16:creationId xmlns:a16="http://schemas.microsoft.com/office/drawing/2014/main" id="{00000000-0008-0000-0200-0000D8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8" name="【一般廃棄物処理施設】&#10;有形固定資産減価償却率最小値テキスト">
          <a:extLst>
            <a:ext uri="{FF2B5EF4-FFF2-40B4-BE49-F238E27FC236}">
              <a16:creationId xmlns:a16="http://schemas.microsoft.com/office/drawing/2014/main" id="{00000000-0008-0000-0200-0000DA00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220" name="【一般廃棄物処理施設】&#10;有形固定資産減価償却率最大値テキスト">
          <a:extLst>
            <a:ext uri="{FF2B5EF4-FFF2-40B4-BE49-F238E27FC236}">
              <a16:creationId xmlns:a16="http://schemas.microsoft.com/office/drawing/2014/main" id="{00000000-0008-0000-0200-0000DC000000}"/>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222" name="【一般廃棄物処理施設】&#10;有形固定資産減価償却率平均値テキスト">
          <a:extLst>
            <a:ext uri="{FF2B5EF4-FFF2-40B4-BE49-F238E27FC236}">
              <a16:creationId xmlns:a16="http://schemas.microsoft.com/office/drawing/2014/main" id="{00000000-0008-0000-0200-0000DE000000}"/>
            </a:ext>
          </a:extLst>
        </xdr:cNvPr>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123372</xdr:rowOff>
    </xdr:from>
    <xdr:to>
      <xdr:col>85</xdr:col>
      <xdr:colOff>177800</xdr:colOff>
      <xdr:row>41</xdr:row>
      <xdr:rowOff>53522</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16268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101799</xdr:rowOff>
    </xdr:from>
    <xdr:ext cx="405111" cy="259045"/>
    <xdr:sp macro="" textlink="">
      <xdr:nvSpPr>
        <xdr:cNvPr id="234" name="【一般廃棄物処理施設】&#10;有形固定資産減価償却率該当値テキスト">
          <a:extLst>
            <a:ext uri="{FF2B5EF4-FFF2-40B4-BE49-F238E27FC236}">
              <a16:creationId xmlns:a16="http://schemas.microsoft.com/office/drawing/2014/main" id="{00000000-0008-0000-0200-0000EA000000}"/>
            </a:ext>
          </a:extLst>
        </xdr:cNvPr>
        <xdr:cNvSpPr txBox="1"/>
      </xdr:nvSpPr>
      <xdr:spPr>
        <a:xfrm>
          <a:off x="16357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123372</xdr:rowOff>
    </xdr:from>
    <xdr:to>
      <xdr:col>81</xdr:col>
      <xdr:colOff>101600</xdr:colOff>
      <xdr:row>41</xdr:row>
      <xdr:rowOff>53522</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15430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2722</xdr:rowOff>
    </xdr:from>
    <xdr:to>
      <xdr:col>85</xdr:col>
      <xdr:colOff>127000</xdr:colOff>
      <xdr:row>41</xdr:row>
      <xdr:rowOff>2722</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5481300" y="7032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76019</xdr:rowOff>
    </xdr:from>
    <xdr:to>
      <xdr:col>76</xdr:col>
      <xdr:colOff>165100</xdr:colOff>
      <xdr:row>41</xdr:row>
      <xdr:rowOff>6169</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14541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126819</xdr:rowOff>
    </xdr:from>
    <xdr:to>
      <xdr:col>81</xdr:col>
      <xdr:colOff>50800</xdr:colOff>
      <xdr:row>41</xdr:row>
      <xdr:rowOff>2722</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4592300" y="698481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30299</xdr:rowOff>
    </xdr:from>
    <xdr:to>
      <xdr:col>72</xdr:col>
      <xdr:colOff>38100</xdr:colOff>
      <xdr:row>40</xdr:row>
      <xdr:rowOff>131899</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13652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81099</xdr:rowOff>
    </xdr:from>
    <xdr:to>
      <xdr:col>76</xdr:col>
      <xdr:colOff>114300</xdr:colOff>
      <xdr:row>40</xdr:row>
      <xdr:rowOff>126819</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13703300" y="69390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154396</xdr:rowOff>
    </xdr:from>
    <xdr:to>
      <xdr:col>67</xdr:col>
      <xdr:colOff>101600</xdr:colOff>
      <xdr:row>40</xdr:row>
      <xdr:rowOff>84546</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2763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33746</xdr:rowOff>
    </xdr:from>
    <xdr:to>
      <xdr:col>71</xdr:col>
      <xdr:colOff>177800</xdr:colOff>
      <xdr:row>40</xdr:row>
      <xdr:rowOff>81099</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12814300" y="689174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243" name="n_1aveValue【一般廃棄物処理施設】&#10;有形固定資産減価償却率">
          <a:extLst>
            <a:ext uri="{FF2B5EF4-FFF2-40B4-BE49-F238E27FC236}">
              <a16:creationId xmlns:a16="http://schemas.microsoft.com/office/drawing/2014/main" id="{00000000-0008-0000-0200-0000F3000000}"/>
            </a:ext>
          </a:extLst>
        </xdr:cNvPr>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244" name="n_2aveValue【一般廃棄物処理施設】&#10;有形固定資産減価償却率">
          <a:extLst>
            <a:ext uri="{FF2B5EF4-FFF2-40B4-BE49-F238E27FC236}">
              <a16:creationId xmlns:a16="http://schemas.microsoft.com/office/drawing/2014/main" id="{00000000-0008-0000-0200-0000F4000000}"/>
            </a:ext>
          </a:extLst>
        </xdr:cNvPr>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245" name="n_3aveValue【一般廃棄物処理施設】&#10;有形固定資産減価償却率">
          <a:extLst>
            <a:ext uri="{FF2B5EF4-FFF2-40B4-BE49-F238E27FC236}">
              <a16:creationId xmlns:a16="http://schemas.microsoft.com/office/drawing/2014/main" id="{00000000-0008-0000-0200-0000F5000000}"/>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246" name="n_4aveValue【一般廃棄物処理施設】&#10;有形固定資産減価償却率">
          <a:extLst>
            <a:ext uri="{FF2B5EF4-FFF2-40B4-BE49-F238E27FC236}">
              <a16:creationId xmlns:a16="http://schemas.microsoft.com/office/drawing/2014/main" id="{00000000-0008-0000-0200-0000F6000000}"/>
            </a:ext>
          </a:extLst>
        </xdr:cNvPr>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44649</xdr:rowOff>
    </xdr:from>
    <xdr:ext cx="405111" cy="259045"/>
    <xdr:sp macro="" textlink="">
      <xdr:nvSpPr>
        <xdr:cNvPr id="247" name="n_1mainValue【一般廃棄物処理施設】&#10;有形固定資産減価償却率">
          <a:extLst>
            <a:ext uri="{FF2B5EF4-FFF2-40B4-BE49-F238E27FC236}">
              <a16:creationId xmlns:a16="http://schemas.microsoft.com/office/drawing/2014/main" id="{00000000-0008-0000-0200-0000F7000000}"/>
            </a:ext>
          </a:extLst>
        </xdr:cNvPr>
        <xdr:cNvSpPr txBox="1"/>
      </xdr:nvSpPr>
      <xdr:spPr>
        <a:xfrm>
          <a:off x="15266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168746</xdr:rowOff>
    </xdr:from>
    <xdr:ext cx="405111" cy="259045"/>
    <xdr:sp macro="" textlink="">
      <xdr:nvSpPr>
        <xdr:cNvPr id="248" name="n_2mainValue【一般廃棄物処理施設】&#10;有形固定資産減価償却率">
          <a:extLst>
            <a:ext uri="{FF2B5EF4-FFF2-40B4-BE49-F238E27FC236}">
              <a16:creationId xmlns:a16="http://schemas.microsoft.com/office/drawing/2014/main" id="{00000000-0008-0000-0200-0000F8000000}"/>
            </a:ext>
          </a:extLst>
        </xdr:cNvPr>
        <xdr:cNvSpPr txBox="1"/>
      </xdr:nvSpPr>
      <xdr:spPr>
        <a:xfrm>
          <a:off x="14389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123026</xdr:rowOff>
    </xdr:from>
    <xdr:ext cx="405111" cy="259045"/>
    <xdr:sp macro="" textlink="">
      <xdr:nvSpPr>
        <xdr:cNvPr id="249" name="n_3mainValue【一般廃棄物処理施設】&#10;有形固定資産減価償却率">
          <a:extLst>
            <a:ext uri="{FF2B5EF4-FFF2-40B4-BE49-F238E27FC236}">
              <a16:creationId xmlns:a16="http://schemas.microsoft.com/office/drawing/2014/main" id="{00000000-0008-0000-0200-0000F9000000}"/>
            </a:ext>
          </a:extLst>
        </xdr:cNvPr>
        <xdr:cNvSpPr txBox="1"/>
      </xdr:nvSpPr>
      <xdr:spPr>
        <a:xfrm>
          <a:off x="13500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75673</xdr:rowOff>
    </xdr:from>
    <xdr:ext cx="405111" cy="259045"/>
    <xdr:sp macro="" textlink="">
      <xdr:nvSpPr>
        <xdr:cNvPr id="250" name="n_4mainValue【一般廃棄物処理施設】&#10;有形固定資産減価償却率">
          <a:extLst>
            <a:ext uri="{FF2B5EF4-FFF2-40B4-BE49-F238E27FC236}">
              <a16:creationId xmlns:a16="http://schemas.microsoft.com/office/drawing/2014/main" id="{00000000-0008-0000-0200-0000FA000000}"/>
            </a:ext>
          </a:extLst>
        </xdr:cNvPr>
        <xdr:cNvSpPr txBox="1"/>
      </xdr:nvSpPr>
      <xdr:spPr>
        <a:xfrm>
          <a:off x="12611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3" name="【一般廃棄物処理施設】&#10;一人当たり有形固定資産（償却資産）額グラフ枠">
          <a:extLst>
            <a:ext uri="{FF2B5EF4-FFF2-40B4-BE49-F238E27FC236}">
              <a16:creationId xmlns:a16="http://schemas.microsoft.com/office/drawing/2014/main" id="{00000000-0008-0000-0200-00001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275" name="【一般廃棄物処理施設】&#10;一人当たり有形固定資産（償却資産）額最小値テキスト">
          <a:extLst>
            <a:ext uri="{FF2B5EF4-FFF2-40B4-BE49-F238E27FC236}">
              <a16:creationId xmlns:a16="http://schemas.microsoft.com/office/drawing/2014/main" id="{00000000-0008-0000-0200-000013010000}"/>
            </a:ext>
          </a:extLst>
        </xdr:cNvPr>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277" name="【一般廃棄物処理施設】&#10;一人当たり有形固定資産（償却資産）額最大値テキスト">
          <a:extLst>
            <a:ext uri="{FF2B5EF4-FFF2-40B4-BE49-F238E27FC236}">
              <a16:creationId xmlns:a16="http://schemas.microsoft.com/office/drawing/2014/main" id="{00000000-0008-0000-0200-000015010000}"/>
            </a:ext>
          </a:extLst>
        </xdr:cNvPr>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129530</xdr:rowOff>
    </xdr:from>
    <xdr:ext cx="599010" cy="259045"/>
    <xdr:sp macro="" textlink="">
      <xdr:nvSpPr>
        <xdr:cNvPr id="279" name="【一般廃棄物処理施設】&#10;一人当たり有形固定資産（償却資産）額平均値テキスト">
          <a:extLst>
            <a:ext uri="{FF2B5EF4-FFF2-40B4-BE49-F238E27FC236}">
              <a16:creationId xmlns:a16="http://schemas.microsoft.com/office/drawing/2014/main" id="{00000000-0008-0000-0200-000017010000}"/>
            </a:ext>
          </a:extLst>
        </xdr:cNvPr>
        <xdr:cNvSpPr txBox="1"/>
      </xdr:nvSpPr>
      <xdr:spPr>
        <a:xfrm>
          <a:off x="22199600" y="698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123571</xdr:rowOff>
    </xdr:from>
    <xdr:to>
      <xdr:col>116</xdr:col>
      <xdr:colOff>114300</xdr:colOff>
      <xdr:row>41</xdr:row>
      <xdr:rowOff>53721</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22110700" y="69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146448</xdr:rowOff>
    </xdr:from>
    <xdr:ext cx="599010" cy="259045"/>
    <xdr:sp macro="" textlink="">
      <xdr:nvSpPr>
        <xdr:cNvPr id="291" name="【一般廃棄物処理施設】&#10;一人当たり有形固定資産（償却資産）額該当値テキスト">
          <a:extLst>
            <a:ext uri="{FF2B5EF4-FFF2-40B4-BE49-F238E27FC236}">
              <a16:creationId xmlns:a16="http://schemas.microsoft.com/office/drawing/2014/main" id="{00000000-0008-0000-0200-000023010000}"/>
            </a:ext>
          </a:extLst>
        </xdr:cNvPr>
        <xdr:cNvSpPr txBox="1"/>
      </xdr:nvSpPr>
      <xdr:spPr>
        <a:xfrm>
          <a:off x="22199600" y="683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126240</xdr:rowOff>
    </xdr:from>
    <xdr:to>
      <xdr:col>112</xdr:col>
      <xdr:colOff>38100</xdr:colOff>
      <xdr:row>41</xdr:row>
      <xdr:rowOff>56390</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21272500" y="6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2921</xdr:rowOff>
    </xdr:from>
    <xdr:to>
      <xdr:col>116</xdr:col>
      <xdr:colOff>63500</xdr:colOff>
      <xdr:row>41</xdr:row>
      <xdr:rowOff>5590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21323300" y="7032371"/>
          <a:ext cx="8382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130451</xdr:rowOff>
    </xdr:from>
    <xdr:to>
      <xdr:col>107</xdr:col>
      <xdr:colOff>101600</xdr:colOff>
      <xdr:row>41</xdr:row>
      <xdr:rowOff>60601</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20383500" y="69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5590</xdr:rowOff>
    </xdr:from>
    <xdr:to>
      <xdr:col>111</xdr:col>
      <xdr:colOff>177800</xdr:colOff>
      <xdr:row>41</xdr:row>
      <xdr:rowOff>9801</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flipV="1">
          <a:off x="20434300" y="7035040"/>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133358</xdr:rowOff>
    </xdr:from>
    <xdr:to>
      <xdr:col>102</xdr:col>
      <xdr:colOff>165100</xdr:colOff>
      <xdr:row>41</xdr:row>
      <xdr:rowOff>63508</xdr:rowOff>
    </xdr:to>
    <xdr:sp macro="" textlink="">
      <xdr:nvSpPr>
        <xdr:cNvPr id="296" name="楕円 295">
          <a:extLst>
            <a:ext uri="{FF2B5EF4-FFF2-40B4-BE49-F238E27FC236}">
              <a16:creationId xmlns:a16="http://schemas.microsoft.com/office/drawing/2014/main" id="{00000000-0008-0000-0200-000028010000}"/>
            </a:ext>
          </a:extLst>
        </xdr:cNvPr>
        <xdr:cNvSpPr/>
      </xdr:nvSpPr>
      <xdr:spPr>
        <a:xfrm>
          <a:off x="19494500" y="69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9801</xdr:rowOff>
    </xdr:from>
    <xdr:to>
      <xdr:col>107</xdr:col>
      <xdr:colOff>50800</xdr:colOff>
      <xdr:row>41</xdr:row>
      <xdr:rowOff>12708</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flipV="1">
          <a:off x="19545300" y="7039251"/>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136916</xdr:rowOff>
    </xdr:from>
    <xdr:to>
      <xdr:col>98</xdr:col>
      <xdr:colOff>38100</xdr:colOff>
      <xdr:row>41</xdr:row>
      <xdr:rowOff>67066</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18605500" y="69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12708</xdr:rowOff>
    </xdr:from>
    <xdr:to>
      <xdr:col>102</xdr:col>
      <xdr:colOff>114300</xdr:colOff>
      <xdr:row>41</xdr:row>
      <xdr:rowOff>16266</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flipV="1">
          <a:off x="18656300" y="7042158"/>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90358</xdr:rowOff>
    </xdr:from>
    <xdr:ext cx="599010" cy="259045"/>
    <xdr:sp macro="" textlink="">
      <xdr:nvSpPr>
        <xdr:cNvPr id="300" name="n_1aveValue【一般廃棄物処理施設】&#10;一人当たり有形固定資産（償却資産）額">
          <a:extLst>
            <a:ext uri="{FF2B5EF4-FFF2-40B4-BE49-F238E27FC236}">
              <a16:creationId xmlns:a16="http://schemas.microsoft.com/office/drawing/2014/main" id="{00000000-0008-0000-0200-00002C010000}"/>
            </a:ext>
          </a:extLst>
        </xdr:cNvPr>
        <xdr:cNvSpPr txBox="1"/>
      </xdr:nvSpPr>
      <xdr:spPr>
        <a:xfrm>
          <a:off x="21011095" y="7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99296</xdr:rowOff>
    </xdr:from>
    <xdr:ext cx="599010" cy="259045"/>
    <xdr:sp macro="" textlink="">
      <xdr:nvSpPr>
        <xdr:cNvPr id="301" name="n_2aveValue【一般廃棄物処理施設】&#10;一人当たり有形固定資産（償却資産）額">
          <a:extLst>
            <a:ext uri="{FF2B5EF4-FFF2-40B4-BE49-F238E27FC236}">
              <a16:creationId xmlns:a16="http://schemas.microsoft.com/office/drawing/2014/main" id="{00000000-0008-0000-0200-00002D010000}"/>
            </a:ext>
          </a:extLst>
        </xdr:cNvPr>
        <xdr:cNvSpPr txBox="1"/>
      </xdr:nvSpPr>
      <xdr:spPr>
        <a:xfrm>
          <a:off x="201347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302" name="n_3aveValue【一般廃棄物処理施設】&#10;一人当たり有形固定資産（償却資産）額">
          <a:extLst>
            <a:ext uri="{FF2B5EF4-FFF2-40B4-BE49-F238E27FC236}">
              <a16:creationId xmlns:a16="http://schemas.microsoft.com/office/drawing/2014/main" id="{00000000-0008-0000-0200-00002E010000}"/>
            </a:ext>
          </a:extLst>
        </xdr:cNvPr>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128185</xdr:rowOff>
    </xdr:from>
    <xdr:ext cx="534377" cy="259045"/>
    <xdr:sp macro="" textlink="">
      <xdr:nvSpPr>
        <xdr:cNvPr id="303" name="n_4aveValue【一般廃棄物処理施設】&#10;一人当たり有形固定資産（償却資産）額">
          <a:extLst>
            <a:ext uri="{FF2B5EF4-FFF2-40B4-BE49-F238E27FC236}">
              <a16:creationId xmlns:a16="http://schemas.microsoft.com/office/drawing/2014/main" id="{00000000-0008-0000-0200-00002F010000}"/>
            </a:ext>
          </a:extLst>
        </xdr:cNvPr>
        <xdr:cNvSpPr txBox="1"/>
      </xdr:nvSpPr>
      <xdr:spPr>
        <a:xfrm>
          <a:off x="18389111" y="71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72917</xdr:rowOff>
    </xdr:from>
    <xdr:ext cx="599010" cy="259045"/>
    <xdr:sp macro="" textlink="">
      <xdr:nvSpPr>
        <xdr:cNvPr id="304" name="n_1mainValue【一般廃棄物処理施設】&#10;一人当たり有形固定資産（償却資産）額">
          <a:extLst>
            <a:ext uri="{FF2B5EF4-FFF2-40B4-BE49-F238E27FC236}">
              <a16:creationId xmlns:a16="http://schemas.microsoft.com/office/drawing/2014/main" id="{00000000-0008-0000-0200-000030010000}"/>
            </a:ext>
          </a:extLst>
        </xdr:cNvPr>
        <xdr:cNvSpPr txBox="1"/>
      </xdr:nvSpPr>
      <xdr:spPr>
        <a:xfrm>
          <a:off x="21011095" y="675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77128</xdr:rowOff>
    </xdr:from>
    <xdr:ext cx="599010" cy="259045"/>
    <xdr:sp macro="" textlink="">
      <xdr:nvSpPr>
        <xdr:cNvPr id="305" name="n_2mainValue【一般廃棄物処理施設】&#10;一人当たり有形固定資産（償却資産）額">
          <a:extLst>
            <a:ext uri="{FF2B5EF4-FFF2-40B4-BE49-F238E27FC236}">
              <a16:creationId xmlns:a16="http://schemas.microsoft.com/office/drawing/2014/main" id="{00000000-0008-0000-0200-000031010000}"/>
            </a:ext>
          </a:extLst>
        </xdr:cNvPr>
        <xdr:cNvSpPr txBox="1"/>
      </xdr:nvSpPr>
      <xdr:spPr>
        <a:xfrm>
          <a:off x="20134795" y="676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54635</xdr:rowOff>
    </xdr:from>
    <xdr:ext cx="599010" cy="259045"/>
    <xdr:sp macro="" textlink="">
      <xdr:nvSpPr>
        <xdr:cNvPr id="306" name="n_3mainValue【一般廃棄物処理施設】&#10;一人当たり有形固定資産（償却資産）額">
          <a:extLst>
            <a:ext uri="{FF2B5EF4-FFF2-40B4-BE49-F238E27FC236}">
              <a16:creationId xmlns:a16="http://schemas.microsoft.com/office/drawing/2014/main" id="{00000000-0008-0000-0200-000032010000}"/>
            </a:ext>
          </a:extLst>
        </xdr:cNvPr>
        <xdr:cNvSpPr txBox="1"/>
      </xdr:nvSpPr>
      <xdr:spPr>
        <a:xfrm>
          <a:off x="19245795" y="708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83593</xdr:rowOff>
    </xdr:from>
    <xdr:ext cx="599010" cy="259045"/>
    <xdr:sp macro="" textlink="">
      <xdr:nvSpPr>
        <xdr:cNvPr id="307" name="n_4mainValue【一般廃棄物処理施設】&#10;一人当たり有形固定資産（償却資産）額">
          <a:extLst>
            <a:ext uri="{FF2B5EF4-FFF2-40B4-BE49-F238E27FC236}">
              <a16:creationId xmlns:a16="http://schemas.microsoft.com/office/drawing/2014/main" id="{00000000-0008-0000-0200-000033010000}"/>
            </a:ext>
          </a:extLst>
        </xdr:cNvPr>
        <xdr:cNvSpPr txBox="1"/>
      </xdr:nvSpPr>
      <xdr:spPr>
        <a:xfrm>
          <a:off x="18356795" y="677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8" name="【消防施設】&#10;有形固定資産減価償却率グラフ枠">
          <a:extLst>
            <a:ext uri="{FF2B5EF4-FFF2-40B4-BE49-F238E27FC236}">
              <a16:creationId xmlns:a16="http://schemas.microsoft.com/office/drawing/2014/main" id="{00000000-0008-0000-0200-00005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350" name="【消防施設】&#10;有形固定資産減価償却率最小値テキスト">
          <a:extLst>
            <a:ext uri="{FF2B5EF4-FFF2-40B4-BE49-F238E27FC236}">
              <a16:creationId xmlns:a16="http://schemas.microsoft.com/office/drawing/2014/main" id="{00000000-0008-0000-0200-00005E010000}"/>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352" name="【消防施設】&#10;有形固定資産減価償却率最大値テキスト">
          <a:extLst>
            <a:ext uri="{FF2B5EF4-FFF2-40B4-BE49-F238E27FC236}">
              <a16:creationId xmlns:a16="http://schemas.microsoft.com/office/drawing/2014/main" id="{00000000-0008-0000-0200-000060010000}"/>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354" name="【消防施設】&#10;有形固定資産減価償却率平均値テキスト">
          <a:extLst>
            <a:ext uri="{FF2B5EF4-FFF2-40B4-BE49-F238E27FC236}">
              <a16:creationId xmlns:a16="http://schemas.microsoft.com/office/drawing/2014/main" id="{00000000-0008-0000-0200-000062010000}"/>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162687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166932</xdr:rowOff>
    </xdr:from>
    <xdr:ext cx="405111" cy="259045"/>
    <xdr:sp macro="" textlink="">
      <xdr:nvSpPr>
        <xdr:cNvPr id="366" name="【消防施設】&#10;有形固定資産減価償却率該当値テキスト">
          <a:extLst>
            <a:ext uri="{FF2B5EF4-FFF2-40B4-BE49-F238E27FC236}">
              <a16:creationId xmlns:a16="http://schemas.microsoft.com/office/drawing/2014/main" id="{00000000-0008-0000-0200-00006E010000}"/>
            </a:ext>
          </a:extLst>
        </xdr:cNvPr>
        <xdr:cNvSpPr txBox="1"/>
      </xdr:nvSpPr>
      <xdr:spPr>
        <a:xfrm>
          <a:off x="16357600" y="1405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144055</xdr:rowOff>
    </xdr:from>
    <xdr:to>
      <xdr:col>81</xdr:col>
      <xdr:colOff>101600</xdr:colOff>
      <xdr:row>83</xdr:row>
      <xdr:rowOff>74205</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15430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23405</xdr:rowOff>
    </xdr:from>
    <xdr:to>
      <xdr:col>85</xdr:col>
      <xdr:colOff>127000</xdr:colOff>
      <xdr:row>83</xdr:row>
      <xdr:rowOff>23405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5481300" y="14253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99968</xdr:rowOff>
    </xdr:from>
    <xdr:to>
      <xdr:col>76</xdr:col>
      <xdr:colOff>165100</xdr:colOff>
      <xdr:row>83</xdr:row>
      <xdr:rowOff>30118</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14541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150768</xdr:rowOff>
    </xdr:from>
    <xdr:to>
      <xdr:col>81</xdr:col>
      <xdr:colOff>50800</xdr:colOff>
      <xdr:row>83</xdr:row>
      <xdr:rowOff>23405</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4592300" y="142096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67311</xdr:rowOff>
    </xdr:from>
    <xdr:to>
      <xdr:col>72</xdr:col>
      <xdr:colOff>38100</xdr:colOff>
      <xdr:row>82</xdr:row>
      <xdr:rowOff>168911</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13652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82</xdr:row>
      <xdr:rowOff>150768</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3703300" y="141770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147320</xdr:rowOff>
    </xdr:from>
    <xdr:to>
      <xdr:col>67</xdr:col>
      <xdr:colOff>101600</xdr:colOff>
      <xdr:row>83</xdr:row>
      <xdr:rowOff>77470</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276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118111</xdr:rowOff>
    </xdr:from>
    <xdr:to>
      <xdr:col>71</xdr:col>
      <xdr:colOff>177800</xdr:colOff>
      <xdr:row>83</xdr:row>
      <xdr:rowOff>26670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12814300" y="141770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375" name="n_1aveValue【消防施設】&#10;有形固定資産減価償却率">
          <a:extLst>
            <a:ext uri="{FF2B5EF4-FFF2-40B4-BE49-F238E27FC236}">
              <a16:creationId xmlns:a16="http://schemas.microsoft.com/office/drawing/2014/main" id="{00000000-0008-0000-0200-000077010000}"/>
            </a:ext>
          </a:extLst>
        </xdr:cNvPr>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376" name="n_2aveValue【消防施設】&#10;有形固定資産減価償却率">
          <a:extLst>
            <a:ext uri="{FF2B5EF4-FFF2-40B4-BE49-F238E27FC236}">
              <a16:creationId xmlns:a16="http://schemas.microsoft.com/office/drawing/2014/main" id="{00000000-0008-0000-0200-000078010000}"/>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377" name="n_3aveValue【消防施設】&#10;有形固定資産減価償却率">
          <a:extLst>
            <a:ext uri="{FF2B5EF4-FFF2-40B4-BE49-F238E27FC236}">
              <a16:creationId xmlns:a16="http://schemas.microsoft.com/office/drawing/2014/main" id="{00000000-0008-0000-0200-000079010000}"/>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378" name="n_4aveValue【消防施設】&#10;有形固定資産減価償却率">
          <a:extLst>
            <a:ext uri="{FF2B5EF4-FFF2-40B4-BE49-F238E27FC236}">
              <a16:creationId xmlns:a16="http://schemas.microsoft.com/office/drawing/2014/main" id="{00000000-0008-0000-0200-00007A010000}"/>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90732</xdr:rowOff>
    </xdr:from>
    <xdr:ext cx="405111" cy="259045"/>
    <xdr:sp macro="" textlink="">
      <xdr:nvSpPr>
        <xdr:cNvPr id="379" name="n_1mainValue【消防施設】&#10;有形固定資産減価償却率">
          <a:extLst>
            <a:ext uri="{FF2B5EF4-FFF2-40B4-BE49-F238E27FC236}">
              <a16:creationId xmlns:a16="http://schemas.microsoft.com/office/drawing/2014/main" id="{00000000-0008-0000-0200-00007B010000}"/>
            </a:ext>
          </a:extLst>
        </xdr:cNvPr>
        <xdr:cNvSpPr txBox="1"/>
      </xdr:nvSpPr>
      <xdr:spPr>
        <a:xfrm>
          <a:off x="152660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46645</xdr:rowOff>
    </xdr:from>
    <xdr:ext cx="405111" cy="259045"/>
    <xdr:sp macro="" textlink="">
      <xdr:nvSpPr>
        <xdr:cNvPr id="380" name="n_2mainValue【消防施設】&#10;有形固定資産減価償却率">
          <a:extLst>
            <a:ext uri="{FF2B5EF4-FFF2-40B4-BE49-F238E27FC236}">
              <a16:creationId xmlns:a16="http://schemas.microsoft.com/office/drawing/2014/main" id="{00000000-0008-0000-0200-00007C010000}"/>
            </a:ext>
          </a:extLst>
        </xdr:cNvPr>
        <xdr:cNvSpPr txBox="1"/>
      </xdr:nvSpPr>
      <xdr:spPr>
        <a:xfrm>
          <a:off x="14389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381" name="n_3mainValue【消防施設】&#10;有形固定資産減価償却率">
          <a:extLst>
            <a:ext uri="{FF2B5EF4-FFF2-40B4-BE49-F238E27FC236}">
              <a16:creationId xmlns:a16="http://schemas.microsoft.com/office/drawing/2014/main" id="{00000000-0008-0000-0200-00007D010000}"/>
            </a:ext>
          </a:extLst>
        </xdr:cNvPr>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382" name="n_4mainValue【消防施設】&#10;有形固定資産減価償却率">
          <a:extLst>
            <a:ext uri="{FF2B5EF4-FFF2-40B4-BE49-F238E27FC236}">
              <a16:creationId xmlns:a16="http://schemas.microsoft.com/office/drawing/2014/main" id="{00000000-0008-0000-0200-00007E010000}"/>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3" name="【消防施設】&#10;一人当たり面積グラフ枠">
          <a:extLst>
            <a:ext uri="{FF2B5EF4-FFF2-40B4-BE49-F238E27FC236}">
              <a16:creationId xmlns:a16="http://schemas.microsoft.com/office/drawing/2014/main" id="{00000000-0008-0000-0200-000093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405" name="【消防施設】&#10;一人当たり面積最小値テキスト">
          <a:extLst>
            <a:ext uri="{FF2B5EF4-FFF2-40B4-BE49-F238E27FC236}">
              <a16:creationId xmlns:a16="http://schemas.microsoft.com/office/drawing/2014/main" id="{00000000-0008-0000-0200-000095010000}"/>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407" name="【消防施設】&#10;一人当たり面積最大値テキスト">
          <a:extLst>
            <a:ext uri="{FF2B5EF4-FFF2-40B4-BE49-F238E27FC236}">
              <a16:creationId xmlns:a16="http://schemas.microsoft.com/office/drawing/2014/main" id="{00000000-0008-0000-0200-000097010000}"/>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409" name="【消防施設】&#10;一人当たり面積平均値テキスト">
          <a:extLst>
            <a:ext uri="{FF2B5EF4-FFF2-40B4-BE49-F238E27FC236}">
              <a16:creationId xmlns:a16="http://schemas.microsoft.com/office/drawing/2014/main" id="{00000000-0008-0000-0200-000099010000}"/>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29363</xdr:rowOff>
    </xdr:from>
    <xdr:to>
      <xdr:col>116</xdr:col>
      <xdr:colOff>114300</xdr:colOff>
      <xdr:row>84</xdr:row>
      <xdr:rowOff>130963</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22110700" y="144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52240</xdr:rowOff>
    </xdr:from>
    <xdr:ext cx="469744" cy="259045"/>
    <xdr:sp macro="" textlink="">
      <xdr:nvSpPr>
        <xdr:cNvPr id="421" name="【消防施設】&#10;一人当たり面積該当値テキスト">
          <a:extLst>
            <a:ext uri="{FF2B5EF4-FFF2-40B4-BE49-F238E27FC236}">
              <a16:creationId xmlns:a16="http://schemas.microsoft.com/office/drawing/2014/main" id="{00000000-0008-0000-0200-0000A5010000}"/>
            </a:ext>
          </a:extLst>
        </xdr:cNvPr>
        <xdr:cNvSpPr txBox="1"/>
      </xdr:nvSpPr>
      <xdr:spPr>
        <a:xfrm>
          <a:off x="22199600" y="142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33477</xdr:rowOff>
    </xdr:from>
    <xdr:to>
      <xdr:col>112</xdr:col>
      <xdr:colOff>38100</xdr:colOff>
      <xdr:row>84</xdr:row>
      <xdr:rowOff>135077</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1272500" y="1443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80163</xdr:rowOff>
    </xdr:from>
    <xdr:to>
      <xdr:col>116</xdr:col>
      <xdr:colOff>63500</xdr:colOff>
      <xdr:row>84</xdr:row>
      <xdr:rowOff>84277</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21323300" y="14481963"/>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39421</xdr:rowOff>
    </xdr:from>
    <xdr:to>
      <xdr:col>107</xdr:col>
      <xdr:colOff>101600</xdr:colOff>
      <xdr:row>84</xdr:row>
      <xdr:rowOff>141021</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0383500" y="144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84277</xdr:rowOff>
    </xdr:from>
    <xdr:to>
      <xdr:col>111</xdr:col>
      <xdr:colOff>177800</xdr:colOff>
      <xdr:row>84</xdr:row>
      <xdr:rowOff>90221</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20434300" y="1448607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43535</xdr:rowOff>
    </xdr:from>
    <xdr:to>
      <xdr:col>102</xdr:col>
      <xdr:colOff>165100</xdr:colOff>
      <xdr:row>84</xdr:row>
      <xdr:rowOff>145135</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494500" y="144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90221</xdr:rowOff>
    </xdr:from>
    <xdr:to>
      <xdr:col>107</xdr:col>
      <xdr:colOff>50800</xdr:colOff>
      <xdr:row>84</xdr:row>
      <xdr:rowOff>94335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flipV="1">
          <a:off x="19545300" y="1449202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73710</xdr:rowOff>
    </xdr:from>
    <xdr:to>
      <xdr:col>98</xdr:col>
      <xdr:colOff>38100</xdr:colOff>
      <xdr:row>85</xdr:row>
      <xdr:rowOff>3860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8605500" y="1447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94335</xdr:rowOff>
    </xdr:from>
    <xdr:to>
      <xdr:col>102</xdr:col>
      <xdr:colOff>114300</xdr:colOff>
      <xdr:row>84</xdr:row>
      <xdr:rowOff>124510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8656300" y="1449613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146321</xdr:rowOff>
    </xdr:from>
    <xdr:ext cx="469744" cy="259045"/>
    <xdr:sp macro="" textlink="">
      <xdr:nvSpPr>
        <xdr:cNvPr id="430" name="n_1aveValue【消防施設】&#10;一人当たり面積">
          <a:extLst>
            <a:ext uri="{FF2B5EF4-FFF2-40B4-BE49-F238E27FC236}">
              <a16:creationId xmlns:a16="http://schemas.microsoft.com/office/drawing/2014/main" id="{00000000-0008-0000-0200-0000AE010000}"/>
            </a:ext>
          </a:extLst>
        </xdr:cNvPr>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158666</xdr:rowOff>
    </xdr:from>
    <xdr:ext cx="469744" cy="259045"/>
    <xdr:sp macro="" textlink="">
      <xdr:nvSpPr>
        <xdr:cNvPr id="431" name="n_2aveValue【消防施設】&#10;一人当たり面積">
          <a:extLst>
            <a:ext uri="{FF2B5EF4-FFF2-40B4-BE49-F238E27FC236}">
              <a16:creationId xmlns:a16="http://schemas.microsoft.com/office/drawing/2014/main" id="{00000000-0008-0000-0200-0000AF010000}"/>
            </a:ext>
          </a:extLst>
        </xdr:cNvPr>
        <xdr:cNvSpPr txBox="1"/>
      </xdr:nvSpPr>
      <xdr:spPr>
        <a:xfrm>
          <a:off x="201994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168724</xdr:rowOff>
    </xdr:from>
    <xdr:ext cx="469744" cy="259045"/>
    <xdr:sp macro="" textlink="">
      <xdr:nvSpPr>
        <xdr:cNvPr id="432" name="n_3aveValue【消防施設】&#10;一人当たり面積">
          <a:extLst>
            <a:ext uri="{FF2B5EF4-FFF2-40B4-BE49-F238E27FC236}">
              <a16:creationId xmlns:a16="http://schemas.microsoft.com/office/drawing/2014/main" id="{00000000-0008-0000-0200-0000B0010000}"/>
            </a:ext>
          </a:extLst>
        </xdr:cNvPr>
        <xdr:cNvSpPr txBox="1"/>
      </xdr:nvSpPr>
      <xdr:spPr>
        <a:xfrm>
          <a:off x="19310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433" name="n_4aveValue【消防施設】&#10;一人当たり面積">
          <a:extLst>
            <a:ext uri="{FF2B5EF4-FFF2-40B4-BE49-F238E27FC236}">
              <a16:creationId xmlns:a16="http://schemas.microsoft.com/office/drawing/2014/main" id="{00000000-0008-0000-0200-0000B1010000}"/>
            </a:ext>
          </a:extLst>
        </xdr:cNvPr>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151604</xdr:rowOff>
    </xdr:from>
    <xdr:ext cx="469744" cy="259045"/>
    <xdr:sp macro="" textlink="">
      <xdr:nvSpPr>
        <xdr:cNvPr id="434" name="n_1mainValue【消防施設】&#10;一人当たり面積">
          <a:extLst>
            <a:ext uri="{FF2B5EF4-FFF2-40B4-BE49-F238E27FC236}">
              <a16:creationId xmlns:a16="http://schemas.microsoft.com/office/drawing/2014/main" id="{00000000-0008-0000-0200-0000B2010000}"/>
            </a:ext>
          </a:extLst>
        </xdr:cNvPr>
        <xdr:cNvSpPr txBox="1"/>
      </xdr:nvSpPr>
      <xdr:spPr>
        <a:xfrm>
          <a:off x="21075727" y="1421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157548</xdr:rowOff>
    </xdr:from>
    <xdr:ext cx="469744" cy="259045"/>
    <xdr:sp macro="" textlink="">
      <xdr:nvSpPr>
        <xdr:cNvPr id="435" name="n_2mainValue【消防施設】&#10;一人当たり面積">
          <a:extLst>
            <a:ext uri="{FF2B5EF4-FFF2-40B4-BE49-F238E27FC236}">
              <a16:creationId xmlns:a16="http://schemas.microsoft.com/office/drawing/2014/main" id="{00000000-0008-0000-0200-0000B3010000}"/>
            </a:ext>
          </a:extLst>
        </xdr:cNvPr>
        <xdr:cNvSpPr txBox="1"/>
      </xdr:nvSpPr>
      <xdr:spPr>
        <a:xfrm>
          <a:off x="20199427" y="1421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161662</xdr:rowOff>
    </xdr:from>
    <xdr:ext cx="469744" cy="259045"/>
    <xdr:sp macro="" textlink="">
      <xdr:nvSpPr>
        <xdr:cNvPr id="436" name="n_3mainValue【消防施設】&#10;一人当たり面積">
          <a:extLst>
            <a:ext uri="{FF2B5EF4-FFF2-40B4-BE49-F238E27FC236}">
              <a16:creationId xmlns:a16="http://schemas.microsoft.com/office/drawing/2014/main" id="{00000000-0008-0000-0200-0000B4010000}"/>
            </a:ext>
          </a:extLst>
        </xdr:cNvPr>
        <xdr:cNvSpPr txBox="1"/>
      </xdr:nvSpPr>
      <xdr:spPr>
        <a:xfrm>
          <a:off x="19310427" y="1422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20387</xdr:rowOff>
    </xdr:from>
    <xdr:ext cx="469744" cy="259045"/>
    <xdr:sp macro="" textlink="">
      <xdr:nvSpPr>
        <xdr:cNvPr id="437" name="n_4mainValue【消防施設】&#10;一人当たり面積">
          <a:extLst>
            <a:ext uri="{FF2B5EF4-FFF2-40B4-BE49-F238E27FC236}">
              <a16:creationId xmlns:a16="http://schemas.microsoft.com/office/drawing/2014/main" id="{00000000-0008-0000-0200-0000B5010000}"/>
            </a:ext>
          </a:extLst>
        </xdr:cNvPr>
        <xdr:cNvSpPr txBox="1"/>
      </xdr:nvSpPr>
      <xdr:spPr>
        <a:xfrm>
          <a:off x="18421427" y="1425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a:extLst>
            <a:ext uri="{FF2B5EF4-FFF2-40B4-BE49-F238E27FC236}">
              <a16:creationId xmlns:a16="http://schemas.microsoft.com/office/drawing/2014/main" id="{00000000-0008-0000-0200-0000CE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64" name="【庁舎】&#10;有形固定資産減価償却率最小値テキスト">
          <a:extLst>
            <a:ext uri="{FF2B5EF4-FFF2-40B4-BE49-F238E27FC236}">
              <a16:creationId xmlns:a16="http://schemas.microsoft.com/office/drawing/2014/main" id="{00000000-0008-0000-0200-0000D001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66" name="【庁舎】&#10;有形固定資産減価償却率最大値テキスト">
          <a:extLst>
            <a:ext uri="{FF2B5EF4-FFF2-40B4-BE49-F238E27FC236}">
              <a16:creationId xmlns:a16="http://schemas.microsoft.com/office/drawing/2014/main" id="{00000000-0008-0000-0200-0000D201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468" name="【庁舎】&#10;有形固定資産減価償却率平均値テキスト">
          <a:extLst>
            <a:ext uri="{FF2B5EF4-FFF2-40B4-BE49-F238E27FC236}">
              <a16:creationId xmlns:a16="http://schemas.microsoft.com/office/drawing/2014/main" id="{00000000-0008-0000-0200-0000D4010000}"/>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340478" cy="259045"/>
    <xdr:sp macro="" textlink="">
      <xdr:nvSpPr>
        <xdr:cNvPr id="480" name="【庁舎】&#10;有形固定資産減価償却率該当値テキスト">
          <a:extLst>
            <a:ext uri="{FF2B5EF4-FFF2-40B4-BE49-F238E27FC236}">
              <a16:creationId xmlns:a16="http://schemas.microsoft.com/office/drawing/2014/main" id="{00000000-0008-0000-0200-0000E0010000}"/>
            </a:ext>
          </a:extLst>
        </xdr:cNvPr>
        <xdr:cNvSpPr txBox="1"/>
      </xdr:nvSpPr>
      <xdr:spPr>
        <a:xfrm>
          <a:off x="16357600" y="16992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53720</xdr:rowOff>
    </xdr:from>
    <xdr:ext cx="405111" cy="259045"/>
    <xdr:sp macro="" textlink="">
      <xdr:nvSpPr>
        <xdr:cNvPr id="481" name="n_1aveValue【庁舎】&#10;有形固定資産減価償却率">
          <a:extLst>
            <a:ext uri="{FF2B5EF4-FFF2-40B4-BE49-F238E27FC236}">
              <a16:creationId xmlns:a16="http://schemas.microsoft.com/office/drawing/2014/main" id="{00000000-0008-0000-0200-0000E1010000}"/>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482" name="n_2aveValue【庁舎】&#10;有形固定資産減価償却率">
          <a:extLst>
            <a:ext uri="{FF2B5EF4-FFF2-40B4-BE49-F238E27FC236}">
              <a16:creationId xmlns:a16="http://schemas.microsoft.com/office/drawing/2014/main" id="{00000000-0008-0000-0200-0000E2010000}"/>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483" name="n_3aveValue【庁舎】&#10;有形固定資産減価償却率">
          <a:extLst>
            <a:ext uri="{FF2B5EF4-FFF2-40B4-BE49-F238E27FC236}">
              <a16:creationId xmlns:a16="http://schemas.microsoft.com/office/drawing/2014/main" id="{00000000-0008-0000-0200-0000E3010000}"/>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484" name="n_4aveValue【庁舎】&#10;有形固定資産減価償却率">
          <a:extLst>
            <a:ext uri="{FF2B5EF4-FFF2-40B4-BE49-F238E27FC236}">
              <a16:creationId xmlns:a16="http://schemas.microsoft.com/office/drawing/2014/main" id="{00000000-0008-0000-0200-0000E4010000}"/>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9" name="【庁舎】&#10;一人当たり面積グラフ枠">
          <a:extLst>
            <a:ext uri="{FF2B5EF4-FFF2-40B4-BE49-F238E27FC236}">
              <a16:creationId xmlns:a16="http://schemas.microsoft.com/office/drawing/2014/main" id="{00000000-0008-0000-0200-0000FD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511" name="【庁舎】&#10;一人当たり面積最小値テキスト">
          <a:extLst>
            <a:ext uri="{FF2B5EF4-FFF2-40B4-BE49-F238E27FC236}">
              <a16:creationId xmlns:a16="http://schemas.microsoft.com/office/drawing/2014/main" id="{00000000-0008-0000-0200-0000FF010000}"/>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513" name="【庁舎】&#10;一人当たり面積最大値テキスト">
          <a:extLst>
            <a:ext uri="{FF2B5EF4-FFF2-40B4-BE49-F238E27FC236}">
              <a16:creationId xmlns:a16="http://schemas.microsoft.com/office/drawing/2014/main" id="{00000000-0008-0000-0200-000001020000}"/>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515" name="【庁舎】&#10;一人当たり面積平均値テキスト">
          <a:extLst>
            <a:ext uri="{FF2B5EF4-FFF2-40B4-BE49-F238E27FC236}">
              <a16:creationId xmlns:a16="http://schemas.microsoft.com/office/drawing/2014/main" id="{00000000-0008-0000-0200-000003020000}"/>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103777</xdr:rowOff>
    </xdr:from>
    <xdr:to>
      <xdr:col>116</xdr:col>
      <xdr:colOff>114300</xdr:colOff>
      <xdr:row>101</xdr:row>
      <xdr:rowOff>33927</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221107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56804</xdr:rowOff>
    </xdr:from>
    <xdr:ext cx="469744" cy="259045"/>
    <xdr:sp macro="" textlink="">
      <xdr:nvSpPr>
        <xdr:cNvPr id="527" name="【庁舎】&#10;一人当たり面積該当値テキスト">
          <a:extLst>
            <a:ext uri="{FF2B5EF4-FFF2-40B4-BE49-F238E27FC236}">
              <a16:creationId xmlns:a16="http://schemas.microsoft.com/office/drawing/2014/main" id="{00000000-0008-0000-0200-00000F020000}"/>
            </a:ext>
          </a:extLst>
        </xdr:cNvPr>
        <xdr:cNvSpPr txBox="1"/>
      </xdr:nvSpPr>
      <xdr:spPr>
        <a:xfrm>
          <a:off x="22199600" y="1720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78213</xdr:rowOff>
    </xdr:from>
    <xdr:ext cx="469744" cy="259045"/>
    <xdr:sp macro="" textlink="">
      <xdr:nvSpPr>
        <xdr:cNvPr id="528" name="n_1aveValue【庁舎】&#10;一人当たり面積">
          <a:extLst>
            <a:ext uri="{FF2B5EF4-FFF2-40B4-BE49-F238E27FC236}">
              <a16:creationId xmlns:a16="http://schemas.microsoft.com/office/drawing/2014/main" id="{00000000-0008-0000-0200-000010020000}"/>
            </a:ext>
          </a:extLst>
        </xdr:cNvPr>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29" name="n_2aveValue【庁舎】&#10;一人当たり面積">
          <a:extLst>
            <a:ext uri="{FF2B5EF4-FFF2-40B4-BE49-F238E27FC236}">
              <a16:creationId xmlns:a16="http://schemas.microsoft.com/office/drawing/2014/main" id="{00000000-0008-0000-0200-000011020000}"/>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530" name="n_3aveValue【庁舎】&#10;一人当たり面積">
          <a:extLst>
            <a:ext uri="{FF2B5EF4-FFF2-40B4-BE49-F238E27FC236}">
              <a16:creationId xmlns:a16="http://schemas.microsoft.com/office/drawing/2014/main" id="{00000000-0008-0000-0200-000012020000}"/>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531" name="n_4aveValue【庁舎】&#10;一人当たり面積">
          <a:extLst>
            <a:ext uri="{FF2B5EF4-FFF2-40B4-BE49-F238E27FC236}">
              <a16:creationId xmlns:a16="http://schemas.microsoft.com/office/drawing/2014/main" id="{00000000-0008-0000-0200-000013020000}"/>
            </a:ext>
          </a:extLst>
        </xdr:cNvPr>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体育館・プールにおける有形固定資産減価償却率は</a:t>
          </a:r>
          <a:r>
            <a:rPr kumimoji="1" lang="en-US" altLang="ja-JP" sz="1300">
              <a:latin typeface="ＭＳ Ｐゴシック" panose="020B0600070205080204" pitchFamily="50" charset="-128"/>
              <a:ea typeface="ＭＳ Ｐゴシック" panose="020B0600070205080204" pitchFamily="50" charset="-128"/>
            </a:rPr>
            <a:t>77.0</a:t>
          </a:r>
          <a:r>
            <a:rPr kumimoji="1" lang="ja-JP" altLang="en-US" sz="1300">
              <a:latin typeface="ＭＳ Ｐゴシック" panose="020B0600070205080204" pitchFamily="50" charset="-128"/>
              <a:ea typeface="ＭＳ Ｐゴシック" panose="020B0600070205080204" pitchFamily="50" charset="-128"/>
            </a:rPr>
            <a:t>％と類似団体内平均値を上回っている。これは、総合運動場体育館に係るものであり、建築後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数年が経過しているため高い値となっている。一人当たり面積としては、１施設に係るものであり、人口減少に伴い増加傾向となっている。一般廃棄物処理施設における有形固定資産減価償却率は、類似団体内平均値を大きく上回る</a:t>
          </a:r>
          <a:r>
            <a:rPr kumimoji="1" lang="en-US" altLang="ja-JP" sz="1300">
              <a:latin typeface="ＭＳ Ｐゴシック" panose="020B0600070205080204" pitchFamily="50" charset="-128"/>
              <a:ea typeface="ＭＳ Ｐゴシック" panose="020B0600070205080204" pitchFamily="50" charset="-128"/>
            </a:rPr>
            <a:t>84.0</a:t>
          </a:r>
          <a:r>
            <a:rPr kumimoji="1" lang="ja-JP" altLang="en-US" sz="1300">
              <a:latin typeface="ＭＳ Ｐゴシック" panose="020B0600070205080204" pitchFamily="50" charset="-128"/>
              <a:ea typeface="ＭＳ Ｐゴシック" panose="020B0600070205080204" pitchFamily="50" charset="-128"/>
            </a:rPr>
            <a:t>％という状況である。これは、廃棄物施設クリーンセンターが建設後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年以上経過していることが要因と考えられる。消防施設に係る有形固定資産減価償却率は</a:t>
          </a:r>
          <a:r>
            <a:rPr kumimoji="1" lang="en-US" altLang="ja-JP" sz="1300">
              <a:latin typeface="ＭＳ Ｐゴシック" panose="020B0600070205080204" pitchFamily="50" charset="-128"/>
              <a:ea typeface="ＭＳ Ｐゴシック" panose="020B0600070205080204" pitchFamily="50" charset="-128"/>
            </a:rPr>
            <a:t>59.6</a:t>
          </a:r>
          <a:r>
            <a:rPr kumimoji="1" lang="ja-JP" altLang="en-US" sz="1300">
              <a:latin typeface="ＭＳ Ｐゴシック" panose="020B0600070205080204" pitchFamily="50" charset="-128"/>
              <a:ea typeface="ＭＳ Ｐゴシック" panose="020B0600070205080204" pitchFamily="50" charset="-128"/>
            </a:rPr>
            <a:t>％と類似団体内平均値とほぼ一致する状況となっている。今後は、復旧・復興事業により整備した施設の減価償却が始まっていくため、上昇傾向になると思われる。また、一人当たり面積については、人口減少により増加傾向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6,416
6,189
65.35
34,425,483
33,591,019
183,154
3,584,742
6,112,126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原子力発電所立地町であるため、類似団体平均を上回る税収があり、財政力指数は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本町の地方税の大半を占めているのは、固定資産税（原子力発電施設に係る償却資産分）であるため、平成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年度をピークに減少が続いていたが、原子力発電施設に係る防潮堤の整備により、平成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年度と比較して令和元年度では微増となっている。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しかし、固定資産税（償却資産分）については、年々減少していくものであるため、税収増加等による歳入の確保に努める。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136676</xdr:rowOff>
    </xdr:from>
    <xdr:to>
      <xdr:col>23</xdr:col>
      <xdr:colOff>133350</xdr:colOff>
      <xdr:row>38</xdr:row>
      <xdr:rowOff>171148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6517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171148</xdr:rowOff>
    </xdr:from>
    <xdr:to>
      <xdr:col>19</xdr:col>
      <xdr:colOff>133350</xdr:colOff>
      <xdr:row>39</xdr:row>
      <xdr:rowOff>22678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6862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22678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22678</xdr:rowOff>
    </xdr:from>
    <xdr:to>
      <xdr:col>11</xdr:col>
      <xdr:colOff>31750</xdr:colOff>
      <xdr:row>39</xdr:row>
      <xdr:rowOff>22678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85876</xdr:rowOff>
    </xdr:from>
    <xdr:to>
      <xdr:col>23</xdr:col>
      <xdr:colOff>184150</xdr:colOff>
      <xdr:row>39</xdr:row>
      <xdr:rowOff>16026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102403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120348</xdr:rowOff>
    </xdr:from>
    <xdr:to>
      <xdr:col>19</xdr:col>
      <xdr:colOff>184150</xdr:colOff>
      <xdr:row>39</xdr:row>
      <xdr:rowOff>50498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60675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143328</xdr:rowOff>
    </xdr:from>
    <xdr:to>
      <xdr:col>7</xdr:col>
      <xdr:colOff>31750</xdr:colOff>
      <xdr:row>39</xdr:row>
      <xdr:rowOff>73478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83655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本町に立地している東北電力女川原子力発電所３号機が平成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年１月から営業運転を開始したことにより、町税の固定資産税（原子力発電施設に係る償却資産分）が一時的に大幅増となったことで、経常収支比率が低くなった（参考：平成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42.6</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償却資産という性格上、減少率が大きく、他の収入増要因がないこと、災害公営住宅債等に係る元利償還金が発生することにより公債費が増加することなどから、比率は年々上昇傾向にあるものの、復旧・復興事業の進捗により派遣職員等が減少したことにより、人件費が減少し、令和元年度は前年度よりも減少し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66040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708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109474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673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109474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673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3302</xdr:rowOff>
    </xdr:from>
    <xdr:to>
      <xdr:col>11</xdr:col>
      <xdr:colOff>31750</xdr:colOff>
      <xdr:row>63</xdr:row>
      <xdr:rowOff>66040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0465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123952</xdr:rowOff>
    </xdr:from>
    <xdr:to>
      <xdr:col>7</xdr:col>
      <xdr:colOff>31750</xdr:colOff>
      <xdr:row>63</xdr:row>
      <xdr:rowOff>54102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38879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[511,438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に比べ高い推移となっているのは、東日本大震災以降、復旧・復興関連事業の増加により予算規模が上昇していることが一番の要因である。また、東日本大震災以降の急激な人口減少も一つの要因と捉え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復旧・復興事業が終了するまでは、同様に震災前の水準よりも高い値で推移すると思われるが、復旧・復興事業の進捗により年々減少傾向となっている。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しかし、令和元年度においては、一部事務組合負担金が前年度よりも増加しているため、微増となっている。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153628</xdr:rowOff>
    </xdr:from>
    <xdr:to>
      <xdr:col>23</xdr:col>
      <xdr:colOff>133350</xdr:colOff>
      <xdr:row>88</xdr:row>
      <xdr:rowOff>73899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69628"/>
          <a:ext cx="0" cy="12918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45976</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3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73899</xdr:rowOff>
    </xdr:from>
    <xdr:to>
      <xdr:col>24</xdr:col>
      <xdr:colOff>12700</xdr:colOff>
      <xdr:row>88</xdr:row>
      <xdr:rowOff>73899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161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68555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153628</xdr:rowOff>
    </xdr:from>
    <xdr:to>
      <xdr:col>24</xdr:col>
      <xdr:colOff>12700</xdr:colOff>
      <xdr:row>80</xdr:row>
      <xdr:rowOff>153628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6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140198</xdr:rowOff>
    </xdr:from>
    <xdr:to>
      <xdr:col>23</xdr:col>
      <xdr:colOff>133350</xdr:colOff>
      <xdr:row>88</xdr:row>
      <xdr:rowOff>73899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5056348"/>
          <a:ext cx="838200" cy="10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100373</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87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83846</xdr:rowOff>
    </xdr:from>
    <xdr:to>
      <xdr:col>23</xdr:col>
      <xdr:colOff>184150</xdr:colOff>
      <xdr:row>83</xdr:row>
      <xdr:rowOff>13996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140198</xdr:rowOff>
    </xdr:from>
    <xdr:to>
      <xdr:col>19</xdr:col>
      <xdr:colOff>133350</xdr:colOff>
      <xdr:row>88</xdr:row>
      <xdr:rowOff>162460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5056348"/>
          <a:ext cx="889000" cy="19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61559</xdr:rowOff>
    </xdr:from>
    <xdr:to>
      <xdr:col>19</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1886</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89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162460</xdr:rowOff>
    </xdr:from>
    <xdr:to>
      <xdr:col>15</xdr:col>
      <xdr:colOff>82550</xdr:colOff>
      <xdr:row>89</xdr:row>
      <xdr:rowOff>75192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5250060"/>
          <a:ext cx="889000" cy="8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57414</xdr:rowOff>
    </xdr:from>
    <xdr:to>
      <xdr:col>15</xdr:col>
      <xdr:colOff>133350</xdr:colOff>
      <xdr:row>82</xdr:row>
      <xdr:rowOff>159014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169191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75192</xdr:rowOff>
    </xdr:from>
    <xdr:to>
      <xdr:col>11</xdr:col>
      <xdr:colOff>31750</xdr:colOff>
      <xdr:row>89</xdr:row>
      <xdr:rowOff>134429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5334242"/>
          <a:ext cx="889000" cy="5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69667</xdr:rowOff>
    </xdr:from>
    <xdr:to>
      <xdr:col>11</xdr:col>
      <xdr:colOff>82550</xdr:colOff>
      <xdr:row>82</xdr:row>
      <xdr:rowOff>171267</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9994</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39181</xdr:rowOff>
    </xdr:from>
    <xdr:to>
      <xdr:col>7</xdr:col>
      <xdr:colOff>31750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150958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23099</xdr:rowOff>
    </xdr:from>
    <xdr:to>
      <xdr:col>23</xdr:col>
      <xdr:colOff>184150</xdr:colOff>
      <xdr:row>88</xdr:row>
      <xdr:rowOff>124699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51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90426</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500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89398</xdr:rowOff>
    </xdr:from>
    <xdr:to>
      <xdr:col>19</xdr:col>
      <xdr:colOff>184150</xdr:colOff>
      <xdr:row>88</xdr:row>
      <xdr:rowOff>19548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50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4325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509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111660</xdr:rowOff>
    </xdr:from>
    <xdr:to>
      <xdr:col>15</xdr:col>
      <xdr:colOff>133350</xdr:colOff>
      <xdr:row>89</xdr:row>
      <xdr:rowOff>41810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51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26587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528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24392</xdr:rowOff>
    </xdr:from>
    <xdr:to>
      <xdr:col>11</xdr:col>
      <xdr:colOff>82550</xdr:colOff>
      <xdr:row>89</xdr:row>
      <xdr:rowOff>125992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52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110769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536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83629</xdr:rowOff>
    </xdr:from>
    <xdr:to>
      <xdr:col>7</xdr:col>
      <xdr:colOff>31750</xdr:colOff>
      <xdr:row>90</xdr:row>
      <xdr:rowOff>13779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53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170006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542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本町では、旧来からの給与体系により、類似団体平均を下回る</a:t>
          </a:r>
          <a:r>
            <a:rPr kumimoji="1" lang="en-US" altLang="ja-JP" sz="1300">
              <a:latin typeface="ＭＳ Ｐゴシック" panose="020B0600070205080204" pitchFamily="50" charset="-128"/>
              <a:ea typeface="ＭＳ Ｐゴシック" panose="020B0600070205080204" pitchFamily="50" charset="-128"/>
            </a:rPr>
            <a:t>93.1</a:t>
          </a:r>
          <a:r>
            <a:rPr kumimoji="1" lang="ja-JP" altLang="en-US" sz="1300">
              <a:latin typeface="ＭＳ Ｐゴシック" panose="020B0600070205080204" pitchFamily="50" charset="-128"/>
              <a:ea typeface="ＭＳ Ｐゴシック" panose="020B0600070205080204" pitchFamily="50" charset="-128"/>
            </a:rPr>
            <a:t>％であり、全国町村平均よりも低い状況である。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41427</xdr:rowOff>
    </xdr:from>
    <xdr:to>
      <xdr:col>81</xdr:col>
      <xdr:colOff>44450</xdr:colOff>
      <xdr:row>84</xdr:row>
      <xdr:rowOff>42334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71777"/>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41427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2258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98879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2258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30843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3292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162077</xdr:rowOff>
    </xdr:from>
    <xdr:to>
      <xdr:col>77</xdr:col>
      <xdr:colOff>95250</xdr:colOff>
      <xdr:row>83</xdr:row>
      <xdr:rowOff>92227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102404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本町は、離半島を有する地理的条件や直営の公共施設等があり、職員数が多い状況であったが、平成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町立病院を指定管理者へ移行するなど、職員の削減に努めてきている状況であったものの、東日本大震災後の復旧・復興事業へのマンパワー不足解消のため、任期付職員採用や再任用制度の活用などによって職員数が増加し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また、東日本大震災で多くの犠牲者が出たことや転出などによる人口（分母）減少も数値が上昇している要因である。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109950</xdr:rowOff>
    </xdr:from>
    <xdr:to>
      <xdr:col>81</xdr:col>
      <xdr:colOff>44450</xdr:colOff>
      <xdr:row>64</xdr:row>
      <xdr:rowOff>120206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1082750"/>
          <a:ext cx="8382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109950</xdr:rowOff>
    </xdr:from>
    <xdr:to>
      <xdr:col>77</xdr:col>
      <xdr:colOff>44450</xdr:colOff>
      <xdr:row>65</xdr:row>
      <xdr:rowOff>7874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1082750"/>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138303</xdr:rowOff>
    </xdr:from>
    <xdr:to>
      <xdr:col>72</xdr:col>
      <xdr:colOff>203200</xdr:colOff>
      <xdr:row>65</xdr:row>
      <xdr:rowOff>7874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111110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102108</xdr:rowOff>
    </xdr:from>
    <xdr:to>
      <xdr:col>68</xdr:col>
      <xdr:colOff>152400</xdr:colOff>
      <xdr:row>64</xdr:row>
      <xdr:rowOff>138303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107490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69406</xdr:rowOff>
    </xdr:from>
    <xdr:to>
      <xdr:col>81</xdr:col>
      <xdr:colOff>95250</xdr:colOff>
      <xdr:row>64</xdr:row>
      <xdr:rowOff>171006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10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41483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101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59150</xdr:rowOff>
    </xdr:from>
    <xdr:to>
      <xdr:col>77</xdr:col>
      <xdr:colOff>95250</xdr:colOff>
      <xdr:row>64</xdr:row>
      <xdr:rowOff>160750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10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145527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1118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128524</xdr:rowOff>
    </xdr:from>
    <xdr:to>
      <xdr:col>73</xdr:col>
      <xdr:colOff>44450</xdr:colOff>
      <xdr:row>65</xdr:row>
      <xdr:rowOff>58674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43451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87503</xdr:rowOff>
    </xdr:from>
    <xdr:to>
      <xdr:col>68</xdr:col>
      <xdr:colOff>203200</xdr:colOff>
      <xdr:row>65</xdr:row>
      <xdr:rowOff>17653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2430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51308</xdr:rowOff>
    </xdr:from>
    <xdr:to>
      <xdr:col>64</xdr:col>
      <xdr:colOff>152400</xdr:colOff>
      <xdr:row>64</xdr:row>
      <xdr:rowOff>152908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137685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本町は、旧来からの起債抑制策により類似団体平均を下回る</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出島架橋建設事業に係る起債を借入することとしているため、実質公債費比率の増加が予想される。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引き続き水準を抑えられるように努める。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45212</xdr:rowOff>
    </xdr:from>
    <xdr:to>
      <xdr:col>81</xdr:col>
      <xdr:colOff>44450</xdr:colOff>
      <xdr:row>38</xdr:row>
      <xdr:rowOff>93472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5603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93472</xdr:rowOff>
    </xdr:from>
    <xdr:to>
      <xdr:col>77</xdr:col>
      <xdr:colOff>44450</xdr:colOff>
      <xdr:row>38</xdr:row>
      <xdr:rowOff>103124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6085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103124</xdr:rowOff>
    </xdr:from>
    <xdr:to>
      <xdr:col>72</xdr:col>
      <xdr:colOff>203200</xdr:colOff>
      <xdr:row>38</xdr:row>
      <xdr:rowOff>161036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6182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39</xdr:row>
      <xdr:rowOff>47498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6761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165862</xdr:rowOff>
    </xdr:from>
    <xdr:to>
      <xdr:col>81</xdr:col>
      <xdr:colOff>95250</xdr:colOff>
      <xdr:row>38</xdr:row>
      <xdr:rowOff>96012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10939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3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42672</xdr:rowOff>
    </xdr:from>
    <xdr:to>
      <xdr:col>77</xdr:col>
      <xdr:colOff>95250</xdr:colOff>
      <xdr:row>38</xdr:row>
      <xdr:rowOff>144272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154449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2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110236</xdr:rowOff>
    </xdr:from>
    <xdr:to>
      <xdr:col>68</xdr:col>
      <xdr:colOff>203200</xdr:colOff>
      <xdr:row>39</xdr:row>
      <xdr:rowOff>40386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50563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168148</xdr:rowOff>
    </xdr:from>
    <xdr:to>
      <xdr:col>64</xdr:col>
      <xdr:colOff>152400</xdr:colOff>
      <xdr:row>39</xdr:row>
      <xdr:rowOff>98298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108475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原子力発電施設等の固定資産税の増収等に伴い、計画的に財政調整基金への積立を行ってきたことなどの理由により、将来負担額を上回る充当可能財源が確保されている。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今後も計画的で健全な財政運営に努める。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6,416
6,189
65.35
34,425,483
33,591,019
183,154
3,584,742
6,112,126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類似団体平均と比較して高い水準となっている要因は、東日本大震災からの復旧・復興事業に伴うマンパワー不足解消のための任期付職員の採用や再任用制度の活用及び時間外勤務手当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復旧・復興事業の進捗により職員数が減少しているため、前年度よりも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123190</xdr:rowOff>
    </xdr:from>
    <xdr:to>
      <xdr:col>24</xdr:col>
      <xdr:colOff>25400</xdr:colOff>
      <xdr:row>41</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097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1270</xdr:rowOff>
    </xdr:from>
    <xdr:to>
      <xdr:col>19</xdr:col>
      <xdr:colOff>187325</xdr:colOff>
      <xdr:row>41</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030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149860</xdr:rowOff>
    </xdr:from>
    <xdr:to>
      <xdr:col>15</xdr:col>
      <xdr:colOff>98425</xdr:colOff>
      <xdr:row>41</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07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73660</xdr:rowOff>
    </xdr:from>
    <xdr:to>
      <xdr:col>11</xdr:col>
      <xdr:colOff>9525</xdr:colOff>
      <xdr:row>40</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31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72390</xdr:rowOff>
    </xdr:from>
    <xdr:to>
      <xdr:col>24</xdr:col>
      <xdr:colOff>76200</xdr:colOff>
      <xdr:row>40</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129540</xdr:rowOff>
    </xdr:from>
    <xdr:to>
      <xdr:col>20</xdr:col>
      <xdr:colOff>38100</xdr:colOff>
      <xdr:row>41</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121920</xdr:rowOff>
    </xdr:from>
    <xdr:to>
      <xdr:col>15</xdr:col>
      <xdr:colOff>149225</xdr:colOff>
      <xdr:row>41</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99060</xdr:rowOff>
    </xdr:from>
    <xdr:to>
      <xdr:col>11</xdr:col>
      <xdr:colOff>60325</xdr:colOff>
      <xdr:row>41</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22860</xdr:rowOff>
    </xdr:from>
    <xdr:to>
      <xdr:col>6</xdr:col>
      <xdr:colOff>171450</xdr:colOff>
      <xdr:row>40</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年度から大きく上昇している状況であるが、東日本大震災からの復旧・復興事業に関連する発注者支援業務等が大きくなったものと思われる。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復旧・復興事業の進捗により、今後は減少していくものと思われる。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121285</xdr:rowOff>
    </xdr:from>
    <xdr:to>
      <xdr:col>82</xdr:col>
      <xdr:colOff>107950</xdr:colOff>
      <xdr:row>16</xdr:row>
      <xdr:rowOff>138430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644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121285</xdr:rowOff>
    </xdr:from>
    <xdr:to>
      <xdr:col>78</xdr:col>
      <xdr:colOff>69850</xdr:colOff>
      <xdr:row>17</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6448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98425</xdr:rowOff>
    </xdr:from>
    <xdr:to>
      <xdr:col>69</xdr:col>
      <xdr:colOff>92075</xdr:colOff>
      <xdr:row>16</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41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87630</xdr:rowOff>
    </xdr:from>
    <xdr:to>
      <xdr:col>82</xdr:col>
      <xdr:colOff>158750</xdr:colOff>
      <xdr:row>17</xdr:row>
      <xdr:rowOff>17780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59707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70485</xdr:rowOff>
    </xdr:from>
    <xdr:to>
      <xdr:col>78</xdr:col>
      <xdr:colOff>120650</xdr:colOff>
      <xdr:row>17</xdr:row>
      <xdr:rowOff>635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156862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0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47625</xdr:rowOff>
    </xdr:from>
    <xdr:to>
      <xdr:col>65</xdr:col>
      <xdr:colOff>53975</xdr:colOff>
      <xdr:row>16</xdr:row>
      <xdr:rowOff>149225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134002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国民健康保険の一部負担金免除が終了したことによって、町単独医療費が平成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年度から増加したものの、類似団体平均と同じような値となっている。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維持補修費において東日本大震災による津波被害を免れた現存施設の補修費が見込まれるほか、震災後新たに整備した公共施設についても、軽微な修繕等が見込まれるため、計画的な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また、公営企業会計への赤字補てん的な繰出金が増加しているため、独立採算の原則に立ち返った料金の見直し等、税収を主な財源とする普通会計の負担額を減らしていくよう努める。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56</xdr:row>
      <xdr:rowOff>168148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760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159004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824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99568</xdr:rowOff>
    </xdr:from>
    <xdr:to>
      <xdr:col>69</xdr:col>
      <xdr:colOff>92075</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00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133875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48531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類似団体平均と同じような値であるが、石巻地区広域行政事務組合負担金の増加により、前年度から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131572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626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122428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159004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では、災害公営住宅債や辺地対策事業債に係る元金償還金が発生することにより、公債費は上昇傾向となっているが、災害公営住宅に係る使用料収入等を元金償還へ充当しているため、前年度よりも経常収支比率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旧来からの起債抑制策により類似団体平均を下回る状況となっており、引き続き水準を抑えられるように努める。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168148</xdr:rowOff>
    </xdr:from>
    <xdr:to>
      <xdr:col>24</xdr:col>
      <xdr:colOff>25400</xdr:colOff>
      <xdr:row>75</xdr:row>
      <xdr:rowOff>19558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8554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xdr:rowOff>
    </xdr:from>
    <xdr:to>
      <xdr:col>19</xdr:col>
      <xdr:colOff>187325</xdr:colOff>
      <xdr:row>75</xdr:row>
      <xdr:rowOff>19558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869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xdr:rowOff>
    </xdr:from>
    <xdr:to>
      <xdr:col>15</xdr:col>
      <xdr:colOff>98425</xdr:colOff>
      <xdr:row>75</xdr:row>
      <xdr:rowOff>33274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8691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28702</xdr:rowOff>
    </xdr:from>
    <xdr:to>
      <xdr:col>11</xdr:col>
      <xdr:colOff>9525</xdr:colOff>
      <xdr:row>75</xdr:row>
      <xdr:rowOff>33274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887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117348</xdr:rowOff>
    </xdr:from>
    <xdr:to>
      <xdr:col>24</xdr:col>
      <xdr:colOff>76200</xdr:colOff>
      <xdr:row>75</xdr:row>
      <xdr:rowOff>47498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133875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6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140208</xdr:rowOff>
    </xdr:from>
    <xdr:to>
      <xdr:col>20</xdr:col>
      <xdr:colOff>38100</xdr:colOff>
      <xdr:row>75</xdr:row>
      <xdr:rowOff>70358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80535</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131064</xdr:rowOff>
    </xdr:from>
    <xdr:to>
      <xdr:col>15</xdr:col>
      <xdr:colOff>149225</xdr:colOff>
      <xdr:row>75</xdr:row>
      <xdr:rowOff>61214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71391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153924</xdr:rowOff>
    </xdr:from>
    <xdr:to>
      <xdr:col>11</xdr:col>
      <xdr:colOff>60325</xdr:colOff>
      <xdr:row>75</xdr:row>
      <xdr:rowOff>84074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94251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149352</xdr:rowOff>
    </xdr:from>
    <xdr:to>
      <xdr:col>6</xdr:col>
      <xdr:colOff>171450</xdr:colOff>
      <xdr:row>75</xdr:row>
      <xdr:rowOff>79502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89679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類似団体平均を上回っている状況である。上昇の要因としては、本町の経常一般財源の主となる原子力発電所の固定資産税（償却資産分）が、年々減少傾向となっているため、今後も類似団体平均を上回る状況が続く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前年度からの減少要因としては、復旧・復興事業の進捗により、人件費が減少したことによるものである。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62992</xdr:rowOff>
    </xdr:from>
    <xdr:to>
      <xdr:col>82</xdr:col>
      <xdr:colOff>107950</xdr:colOff>
      <xdr:row>78</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4360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79</xdr:row>
      <xdr:rowOff>10413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5046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10413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4909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62992</xdr:rowOff>
    </xdr:from>
    <xdr:to>
      <xdr:col>69</xdr:col>
      <xdr:colOff>92075</xdr:colOff>
      <xdr:row>78</xdr:row>
      <xdr:rowOff>117856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4360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131063</xdr:rowOff>
    </xdr:from>
    <xdr:to>
      <xdr:col>74</xdr:col>
      <xdr:colOff>31750</xdr:colOff>
      <xdr:row>79</xdr:row>
      <xdr:rowOff>61213</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45990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xdr:rowOff>
    </xdr:from>
    <xdr:to>
      <xdr:col>65</xdr:col>
      <xdr:colOff>53975</xdr:colOff>
      <xdr:row>78</xdr:row>
      <xdr:rowOff>113792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98569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164804</xdr:rowOff>
    </xdr:from>
    <xdr:to>
      <xdr:col>29</xdr:col>
      <xdr:colOff>127000</xdr:colOff>
      <xdr:row>12</xdr:row>
      <xdr:rowOff>96874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098379"/>
          <a:ext cx="647700" cy="10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164804</xdr:rowOff>
    </xdr:from>
    <xdr:to>
      <xdr:col>26</xdr:col>
      <xdr:colOff>50800</xdr:colOff>
      <xdr:row>12</xdr:row>
      <xdr:rowOff>44542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098379"/>
          <a:ext cx="698500" cy="5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44542</xdr:rowOff>
    </xdr:from>
    <xdr:to>
      <xdr:col>22</xdr:col>
      <xdr:colOff>114300</xdr:colOff>
      <xdr:row>12</xdr:row>
      <xdr:rowOff>71407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149567"/>
          <a:ext cx="698500" cy="2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71407</xdr:rowOff>
    </xdr:from>
    <xdr:to>
      <xdr:col>18</xdr:col>
      <xdr:colOff>177800</xdr:colOff>
      <xdr:row>12</xdr:row>
      <xdr:rowOff>112903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176432"/>
          <a:ext cx="698500" cy="4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46074</xdr:rowOff>
    </xdr:from>
    <xdr:to>
      <xdr:col>29</xdr:col>
      <xdr:colOff>177800</xdr:colOff>
      <xdr:row>12</xdr:row>
      <xdr:rowOff>147674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5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62601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114004</xdr:rowOff>
    </xdr:from>
    <xdr:to>
      <xdr:col>26</xdr:col>
      <xdr:colOff>101600</xdr:colOff>
      <xdr:row>12</xdr:row>
      <xdr:rowOff>44154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04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54331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81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165192</xdr:rowOff>
    </xdr:from>
    <xdr:to>
      <xdr:col>22</xdr:col>
      <xdr:colOff>165100</xdr:colOff>
      <xdr:row>12</xdr:row>
      <xdr:rowOff>95342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09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105519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86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20607</xdr:rowOff>
    </xdr:from>
    <xdr:to>
      <xdr:col>19</xdr:col>
      <xdr:colOff>38100</xdr:colOff>
      <xdr:row>12</xdr:row>
      <xdr:rowOff>122207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12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132384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89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62103</xdr:rowOff>
    </xdr:from>
    <xdr:to>
      <xdr:col>15</xdr:col>
      <xdr:colOff>101600</xdr:colOff>
      <xdr:row>12</xdr:row>
      <xdr:rowOff>163703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16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2430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193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24587</xdr:rowOff>
    </xdr:from>
    <xdr:to>
      <xdr:col>29</xdr:col>
      <xdr:colOff>127000</xdr:colOff>
      <xdr:row>36</xdr:row>
      <xdr:rowOff>78505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77837"/>
          <a:ext cx="647700" cy="53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24587</xdr:rowOff>
    </xdr:from>
    <xdr:to>
      <xdr:col>26</xdr:col>
      <xdr:colOff>50800</xdr:colOff>
      <xdr:row>36</xdr:row>
      <xdr:rowOff>140128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77837"/>
          <a:ext cx="698500" cy="115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317685</xdr:rowOff>
    </xdr:from>
    <xdr:to>
      <xdr:col>22</xdr:col>
      <xdr:colOff>114300</xdr:colOff>
      <xdr:row>36</xdr:row>
      <xdr:rowOff>140128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28035"/>
          <a:ext cx="698500" cy="165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317685</xdr:rowOff>
    </xdr:from>
    <xdr:to>
      <xdr:col>18</xdr:col>
      <xdr:colOff>177800</xdr:colOff>
      <xdr:row>35</xdr:row>
      <xdr:rowOff>335630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28035"/>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27705</xdr:rowOff>
    </xdr:from>
    <xdr:to>
      <xdr:col>29</xdr:col>
      <xdr:colOff>177800</xdr:colOff>
      <xdr:row>36</xdr:row>
      <xdr:rowOff>129305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0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342682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5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316687</xdr:rowOff>
    </xdr:from>
    <xdr:to>
      <xdr:col>26</xdr:col>
      <xdr:colOff>101600</xdr:colOff>
      <xdr:row>36</xdr:row>
      <xdr:rowOff>75387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2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60164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1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89328</xdr:rowOff>
    </xdr:from>
    <xdr:to>
      <xdr:col>22</xdr:col>
      <xdr:colOff>165100</xdr:colOff>
      <xdr:row>37</xdr:row>
      <xdr:rowOff>19478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42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4255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2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266885</xdr:rowOff>
    </xdr:from>
    <xdr:to>
      <xdr:col>19</xdr:col>
      <xdr:colOff>38100</xdr:colOff>
      <xdr:row>36</xdr:row>
      <xdr:rowOff>25585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7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10362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6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284830</xdr:rowOff>
    </xdr:from>
    <xdr:to>
      <xdr:col>15</xdr:col>
      <xdr:colOff>101600</xdr:colOff>
      <xdr:row>36</xdr:row>
      <xdr:rowOff>43530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95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28307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6,416
6,189
65.35
34,425,483
33,591,019
183,154
3,584,742
6,112,126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150459</xdr:rowOff>
    </xdr:from>
    <xdr:to>
      <xdr:col>24</xdr:col>
      <xdr:colOff>63500</xdr:colOff>
      <xdr:row>33</xdr:row>
      <xdr:rowOff>98986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636859"/>
          <a:ext cx="838200" cy="1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150459</xdr:rowOff>
    </xdr:from>
    <xdr:to>
      <xdr:col>19</xdr:col>
      <xdr:colOff>177800</xdr:colOff>
      <xdr:row>33</xdr:row>
      <xdr:rowOff>49388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3685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49388</xdr:rowOff>
    </xdr:from>
    <xdr:to>
      <xdr:col>15</xdr:col>
      <xdr:colOff>50800</xdr:colOff>
      <xdr:row>33</xdr:row>
      <xdr:rowOff>82573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07238"/>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82573</xdr:rowOff>
    </xdr:from>
    <xdr:to>
      <xdr:col>10</xdr:col>
      <xdr:colOff>114300</xdr:colOff>
      <xdr:row>33</xdr:row>
      <xdr:rowOff>101250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40423"/>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48186</xdr:rowOff>
    </xdr:from>
    <xdr:to>
      <xdr:col>24</xdr:col>
      <xdr:colOff>114300</xdr:colOff>
      <xdr:row>33</xdr:row>
      <xdr:rowOff>149786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71063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5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99659</xdr:rowOff>
    </xdr:from>
    <xdr:to>
      <xdr:col>20</xdr:col>
      <xdr:colOff>38100</xdr:colOff>
      <xdr:row>33</xdr:row>
      <xdr:rowOff>29809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46336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6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170038</xdr:rowOff>
    </xdr:from>
    <xdr:to>
      <xdr:col>15</xdr:col>
      <xdr:colOff>101600</xdr:colOff>
      <xdr:row>33</xdr:row>
      <xdr:rowOff>100188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116715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3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31773</xdr:rowOff>
    </xdr:from>
    <xdr:to>
      <xdr:col>10</xdr:col>
      <xdr:colOff>165100</xdr:colOff>
      <xdr:row>33</xdr:row>
      <xdr:rowOff>133373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149900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6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50450</xdr:rowOff>
    </xdr:from>
    <xdr:to>
      <xdr:col>6</xdr:col>
      <xdr:colOff>38100</xdr:colOff>
      <xdr:row>33</xdr:row>
      <xdr:rowOff>152050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168577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8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144836</xdr:rowOff>
    </xdr:from>
    <xdr:to>
      <xdr:col>24</xdr:col>
      <xdr:colOff>62865</xdr:colOff>
      <xdr:row>57</xdr:row>
      <xdr:rowOff>166701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9060236"/>
          <a:ext cx="1270" cy="879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170528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166701</xdr:rowOff>
    </xdr:from>
    <xdr:to>
      <xdr:col>24</xdr:col>
      <xdr:colOff>152400</xdr:colOff>
      <xdr:row>57</xdr:row>
      <xdr:rowOff>166701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91513</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83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144836</xdr:rowOff>
    </xdr:from>
    <xdr:to>
      <xdr:col>24</xdr:col>
      <xdr:colOff>152400</xdr:colOff>
      <xdr:row>52</xdr:row>
      <xdr:rowOff>144836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06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160807</xdr:rowOff>
    </xdr:from>
    <xdr:to>
      <xdr:col>24</xdr:col>
      <xdr:colOff>63500</xdr:colOff>
      <xdr:row>53</xdr:row>
      <xdr:rowOff>109045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076207"/>
          <a:ext cx="838200" cy="11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55542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67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77115</xdr:rowOff>
    </xdr:from>
    <xdr:to>
      <xdr:col>24</xdr:col>
      <xdr:colOff>114300</xdr:colOff>
      <xdr:row>57</xdr:row>
      <xdr:rowOff>7265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34662</xdr:rowOff>
    </xdr:from>
    <xdr:to>
      <xdr:col>19</xdr:col>
      <xdr:colOff>177800</xdr:colOff>
      <xdr:row>53</xdr:row>
      <xdr:rowOff>109045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8950062"/>
          <a:ext cx="889000" cy="24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78464</xdr:rowOff>
    </xdr:from>
    <xdr:to>
      <xdr:col>20</xdr:col>
      <xdr:colOff>38100</xdr:colOff>
      <xdr:row>57</xdr:row>
      <xdr:rowOff>8614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171191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96700</xdr:rowOff>
    </xdr:from>
    <xdr:to>
      <xdr:col>15</xdr:col>
      <xdr:colOff>50800</xdr:colOff>
      <xdr:row>52</xdr:row>
      <xdr:rowOff>34662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8840650"/>
          <a:ext cx="889000" cy="10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84343</xdr:rowOff>
    </xdr:from>
    <xdr:to>
      <xdr:col>15</xdr:col>
      <xdr:colOff>101600</xdr:colOff>
      <xdr:row>57</xdr:row>
      <xdr:rowOff>14493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5620</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163722</xdr:rowOff>
    </xdr:from>
    <xdr:to>
      <xdr:col>10</xdr:col>
      <xdr:colOff>114300</xdr:colOff>
      <xdr:row>51</xdr:row>
      <xdr:rowOff>96700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8736222"/>
          <a:ext cx="889000" cy="10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64870</xdr:rowOff>
    </xdr:from>
    <xdr:to>
      <xdr:col>10</xdr:col>
      <xdr:colOff>165100</xdr:colOff>
      <xdr:row>56</xdr:row>
      <xdr:rowOff>166470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157597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82080</xdr:rowOff>
    </xdr:from>
    <xdr:to>
      <xdr:col>6</xdr:col>
      <xdr:colOff>38100</xdr:colOff>
      <xdr:row>57</xdr:row>
      <xdr:rowOff>12230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8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3357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7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110007</xdr:rowOff>
    </xdr:from>
    <xdr:to>
      <xdr:col>24</xdr:col>
      <xdr:colOff>114300</xdr:colOff>
      <xdr:row>53</xdr:row>
      <xdr:rowOff>40157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0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47062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96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58245</xdr:rowOff>
    </xdr:from>
    <xdr:to>
      <xdr:col>20</xdr:col>
      <xdr:colOff>38100</xdr:colOff>
      <xdr:row>53</xdr:row>
      <xdr:rowOff>159845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1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4922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892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155312</xdr:rowOff>
    </xdr:from>
    <xdr:to>
      <xdr:col>15</xdr:col>
      <xdr:colOff>101600</xdr:colOff>
      <xdr:row>52</xdr:row>
      <xdr:rowOff>85462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889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101989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867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45900</xdr:rowOff>
    </xdr:from>
    <xdr:to>
      <xdr:col>10</xdr:col>
      <xdr:colOff>165100</xdr:colOff>
      <xdr:row>51</xdr:row>
      <xdr:rowOff>147500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87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164027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856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112922</xdr:rowOff>
    </xdr:from>
    <xdr:to>
      <xdr:col>6</xdr:col>
      <xdr:colOff>38100</xdr:colOff>
      <xdr:row>51</xdr:row>
      <xdr:rowOff>43072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868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59599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46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62167</xdr:rowOff>
    </xdr:from>
    <xdr:to>
      <xdr:col>24</xdr:col>
      <xdr:colOff>63500</xdr:colOff>
      <xdr:row>74</xdr:row>
      <xdr:rowOff>144958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406567"/>
          <a:ext cx="838200" cy="4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144958</xdr:rowOff>
    </xdr:from>
    <xdr:to>
      <xdr:col>19</xdr:col>
      <xdr:colOff>177800</xdr:colOff>
      <xdr:row>75</xdr:row>
      <xdr:rowOff>49708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83225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49708</xdr:rowOff>
    </xdr:from>
    <xdr:to>
      <xdr:col>15</xdr:col>
      <xdr:colOff>50800</xdr:colOff>
      <xdr:row>75</xdr:row>
      <xdr:rowOff>98247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908458"/>
          <a:ext cx="8890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98247</xdr:rowOff>
    </xdr:from>
    <xdr:to>
      <xdr:col>10</xdr:col>
      <xdr:colOff>114300</xdr:colOff>
      <xdr:row>76</xdr:row>
      <xdr:rowOff>57938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956997"/>
          <a:ext cx="889000" cy="1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11367</xdr:rowOff>
    </xdr:from>
    <xdr:to>
      <xdr:col>24</xdr:col>
      <xdr:colOff>114300</xdr:colOff>
      <xdr:row>72</xdr:row>
      <xdr:rowOff>112967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3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34244</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20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94158</xdr:rowOff>
    </xdr:from>
    <xdr:to>
      <xdr:col>20</xdr:col>
      <xdr:colOff>38100</xdr:colOff>
      <xdr:row>75</xdr:row>
      <xdr:rowOff>24308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7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40835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5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170358</xdr:rowOff>
    </xdr:from>
    <xdr:to>
      <xdr:col>15</xdr:col>
      <xdr:colOff>101600</xdr:colOff>
      <xdr:row>75</xdr:row>
      <xdr:rowOff>100508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8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117035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6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47447</xdr:rowOff>
    </xdr:from>
    <xdr:to>
      <xdr:col>10</xdr:col>
      <xdr:colOff>165100</xdr:colOff>
      <xdr:row>75</xdr:row>
      <xdr:rowOff>149048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061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165574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68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7138</xdr:rowOff>
    </xdr:from>
    <xdr:to>
      <xdr:col>6</xdr:col>
      <xdr:colOff>38100</xdr:colOff>
      <xdr:row>76</xdr:row>
      <xdr:rowOff>108738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125265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135407</xdr:rowOff>
    </xdr:from>
    <xdr:to>
      <xdr:col>24</xdr:col>
      <xdr:colOff>63500</xdr:colOff>
      <xdr:row>97</xdr:row>
      <xdr:rowOff>163094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66057"/>
          <a:ext cx="8382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126098</xdr:rowOff>
    </xdr:from>
    <xdr:to>
      <xdr:col>19</xdr:col>
      <xdr:colOff>177800</xdr:colOff>
      <xdr:row>97</xdr:row>
      <xdr:rowOff>163094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56748"/>
          <a:ext cx="889000" cy="3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81508</xdr:rowOff>
    </xdr:from>
    <xdr:to>
      <xdr:col>15</xdr:col>
      <xdr:colOff>50800</xdr:colOff>
      <xdr:row>97</xdr:row>
      <xdr:rowOff>126098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12158"/>
          <a:ext cx="889000" cy="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81508</xdr:rowOff>
    </xdr:from>
    <xdr:to>
      <xdr:col>10</xdr:col>
      <xdr:colOff>114300</xdr:colOff>
      <xdr:row>97</xdr:row>
      <xdr:rowOff>131559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12158"/>
          <a:ext cx="889000" cy="5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84607</xdr:rowOff>
    </xdr:from>
    <xdr:to>
      <xdr:col>24</xdr:col>
      <xdr:colOff>114300</xdr:colOff>
      <xdr:row>98</xdr:row>
      <xdr:rowOff>14757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63034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112294</xdr:rowOff>
    </xdr:from>
    <xdr:to>
      <xdr:col>20</xdr:col>
      <xdr:colOff>38100</xdr:colOff>
      <xdr:row>98</xdr:row>
      <xdr:rowOff>42444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33571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3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75298</xdr:rowOff>
    </xdr:from>
    <xdr:to>
      <xdr:col>15</xdr:col>
      <xdr:colOff>101600</xdr:colOff>
      <xdr:row>98</xdr:row>
      <xdr:rowOff>5448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168025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30708</xdr:rowOff>
    </xdr:from>
    <xdr:to>
      <xdr:col>10</xdr:col>
      <xdr:colOff>165100</xdr:colOff>
      <xdr:row>97</xdr:row>
      <xdr:rowOff>132308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123435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80759</xdr:rowOff>
    </xdr:from>
    <xdr:to>
      <xdr:col>6</xdr:col>
      <xdr:colOff>38100</xdr:colOff>
      <xdr:row>98</xdr:row>
      <xdr:rowOff>10909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1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2036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0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134599</xdr:rowOff>
    </xdr:from>
    <xdr:to>
      <xdr:col>55</xdr:col>
      <xdr:colOff>0</xdr:colOff>
      <xdr:row>32</xdr:row>
      <xdr:rowOff>139583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620999"/>
          <a:ext cx="8382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134599</xdr:rowOff>
    </xdr:from>
    <xdr:to>
      <xdr:col>50</xdr:col>
      <xdr:colOff>114300</xdr:colOff>
      <xdr:row>33</xdr:row>
      <xdr:rowOff>47382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620999"/>
          <a:ext cx="889000" cy="8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47382</xdr:rowOff>
    </xdr:from>
    <xdr:to>
      <xdr:col>45</xdr:col>
      <xdr:colOff>177800</xdr:colOff>
      <xdr:row>33</xdr:row>
      <xdr:rowOff>137104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705232"/>
          <a:ext cx="889000" cy="8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137104</xdr:rowOff>
    </xdr:from>
    <xdr:to>
      <xdr:col>41</xdr:col>
      <xdr:colOff>50800</xdr:colOff>
      <xdr:row>35</xdr:row>
      <xdr:rowOff>121213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794954"/>
          <a:ext cx="889000" cy="32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88783</xdr:rowOff>
    </xdr:from>
    <xdr:to>
      <xdr:col>55</xdr:col>
      <xdr:colOff>50800</xdr:colOff>
      <xdr:row>33</xdr:row>
      <xdr:rowOff>18933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5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111660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42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83799</xdr:rowOff>
    </xdr:from>
    <xdr:to>
      <xdr:col>50</xdr:col>
      <xdr:colOff>165100</xdr:colOff>
      <xdr:row>33</xdr:row>
      <xdr:rowOff>13949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57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30476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34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168032</xdr:rowOff>
    </xdr:from>
    <xdr:to>
      <xdr:col>46</xdr:col>
      <xdr:colOff>38100</xdr:colOff>
      <xdr:row>33</xdr:row>
      <xdr:rowOff>98182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65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114709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2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86304</xdr:rowOff>
    </xdr:from>
    <xdr:to>
      <xdr:col>41</xdr:col>
      <xdr:colOff>101600</xdr:colOff>
      <xdr:row>34</xdr:row>
      <xdr:rowOff>16454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74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32981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51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70413</xdr:rowOff>
    </xdr:from>
    <xdr:to>
      <xdr:col>36</xdr:col>
      <xdr:colOff>165100</xdr:colOff>
      <xdr:row>36</xdr:row>
      <xdr:rowOff>563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17090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84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104505</xdr:rowOff>
    </xdr:from>
    <xdr:to>
      <xdr:col>54</xdr:col>
      <xdr:colOff>189865</xdr:colOff>
      <xdr:row>58</xdr:row>
      <xdr:rowOff>135252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9534255"/>
          <a:ext cx="1270" cy="54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165463</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0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135252</xdr:rowOff>
    </xdr:from>
    <xdr:to>
      <xdr:col>55</xdr:col>
      <xdr:colOff>88900</xdr:colOff>
      <xdr:row>58</xdr:row>
      <xdr:rowOff>135252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79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51182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93094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104505</xdr:rowOff>
    </xdr:from>
    <xdr:to>
      <xdr:col>55</xdr:col>
      <xdr:colOff>88900</xdr:colOff>
      <xdr:row>55</xdr:row>
      <xdr:rowOff>104505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53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62574</xdr:rowOff>
    </xdr:from>
    <xdr:to>
      <xdr:col>55</xdr:col>
      <xdr:colOff>0</xdr:colOff>
      <xdr:row>55</xdr:row>
      <xdr:rowOff>104505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320874"/>
          <a:ext cx="838200" cy="21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25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60037</xdr:rowOff>
    </xdr:from>
    <xdr:to>
      <xdr:col>55</xdr:col>
      <xdr:colOff>50800</xdr:colOff>
      <xdr:row>58</xdr:row>
      <xdr:rowOff>161637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11461</xdr:rowOff>
    </xdr:from>
    <xdr:to>
      <xdr:col>50</xdr:col>
      <xdr:colOff>114300</xdr:colOff>
      <xdr:row>54</xdr:row>
      <xdr:rowOff>62574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8755411"/>
          <a:ext cx="889000" cy="5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62659</xdr:rowOff>
    </xdr:from>
    <xdr:to>
      <xdr:col>50</xdr:col>
      <xdr:colOff>165100</xdr:colOff>
      <xdr:row>58</xdr:row>
      <xdr:rowOff>164259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155386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11461</xdr:rowOff>
    </xdr:from>
    <xdr:to>
      <xdr:col>45</xdr:col>
      <xdr:colOff>177800</xdr:colOff>
      <xdr:row>52</xdr:row>
      <xdr:rowOff>137795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8755411"/>
          <a:ext cx="889000" cy="29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60809</xdr:rowOff>
    </xdr:from>
    <xdr:to>
      <xdr:col>46</xdr:col>
      <xdr:colOff>38100</xdr:colOff>
      <xdr:row>58</xdr:row>
      <xdr:rowOff>162409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153536</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137795</xdr:rowOff>
    </xdr:from>
    <xdr:to>
      <xdr:col>41</xdr:col>
      <xdr:colOff>50800</xdr:colOff>
      <xdr:row>53</xdr:row>
      <xdr:rowOff>32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053195"/>
          <a:ext cx="8890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57204</xdr:rowOff>
    </xdr:from>
    <xdr:to>
      <xdr:col>41</xdr:col>
      <xdr:colOff>101600</xdr:colOff>
      <xdr:row>58</xdr:row>
      <xdr:rowOff>158804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149931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59499</xdr:rowOff>
    </xdr:from>
    <xdr:to>
      <xdr:col>36</xdr:col>
      <xdr:colOff>165100</xdr:colOff>
      <xdr:row>58</xdr:row>
      <xdr:rowOff>161099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152226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53705</xdr:rowOff>
    </xdr:from>
    <xdr:to>
      <xdr:col>55</xdr:col>
      <xdr:colOff>50800</xdr:colOff>
      <xdr:row>55</xdr:row>
      <xdr:rowOff>155305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6732</xdr:rowOff>
    </xdr:from>
    <xdr:ext cx="690189"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364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11774</xdr:rowOff>
    </xdr:from>
    <xdr:to>
      <xdr:col>50</xdr:col>
      <xdr:colOff>165100</xdr:colOff>
      <xdr:row>54</xdr:row>
      <xdr:rowOff>113374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27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129901</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294205" y="9045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132111</xdr:rowOff>
    </xdr:from>
    <xdr:to>
      <xdr:col>46</xdr:col>
      <xdr:colOff>38100</xdr:colOff>
      <xdr:row>51</xdr:row>
      <xdr:rowOff>62261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87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78788</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05205" y="84798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86995</xdr:rowOff>
    </xdr:from>
    <xdr:to>
      <xdr:col>41</xdr:col>
      <xdr:colOff>101600</xdr:colOff>
      <xdr:row>53</xdr:row>
      <xdr:rowOff>17145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0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33672</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16205" y="8777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120682</xdr:rowOff>
    </xdr:from>
    <xdr:to>
      <xdr:col>36</xdr:col>
      <xdr:colOff>165100</xdr:colOff>
      <xdr:row>53</xdr:row>
      <xdr:rowOff>50832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0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67359</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88113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157617</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3359267"/>
          <a:ext cx="1270" cy="15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13637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5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104294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313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157617</xdr:rowOff>
    </xdr:from>
    <xdr:to>
      <xdr:col>55</xdr:col>
      <xdr:colOff>88900</xdr:colOff>
      <xdr:row>77</xdr:row>
      <xdr:rowOff>157617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35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164564</xdr:rowOff>
    </xdr:from>
    <xdr:to>
      <xdr:col>55</xdr:col>
      <xdr:colOff>0</xdr:colOff>
      <xdr:row>77</xdr:row>
      <xdr:rowOff>157617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2851864"/>
          <a:ext cx="838200" cy="50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58087</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3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79660</xdr:rowOff>
    </xdr:from>
    <xdr:to>
      <xdr:col>55</xdr:col>
      <xdr:colOff>50800</xdr:colOff>
      <xdr:row>79</xdr:row>
      <xdr:rowOff>9810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167500</xdr:rowOff>
    </xdr:from>
    <xdr:to>
      <xdr:col>50</xdr:col>
      <xdr:colOff>114300</xdr:colOff>
      <xdr:row>74</xdr:row>
      <xdr:rowOff>164564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340450"/>
          <a:ext cx="889000" cy="5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80876</xdr:rowOff>
    </xdr:from>
    <xdr:to>
      <xdr:col>50</xdr:col>
      <xdr:colOff>165100</xdr:colOff>
      <xdr:row>79</xdr:row>
      <xdr:rowOff>11026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5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2153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4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167500</xdr:rowOff>
    </xdr:from>
    <xdr:to>
      <xdr:col>45</xdr:col>
      <xdr:colOff>177800</xdr:colOff>
      <xdr:row>73</xdr:row>
      <xdr:rowOff>125713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340450"/>
          <a:ext cx="889000" cy="30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77721</xdr:rowOff>
    </xdr:from>
    <xdr:to>
      <xdr:col>46</xdr:col>
      <xdr:colOff>38100</xdr:colOff>
      <xdr:row>79</xdr:row>
      <xdr:rowOff>7871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170448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125713</xdr:rowOff>
    </xdr:from>
    <xdr:to>
      <xdr:col>41</xdr:col>
      <xdr:colOff>50800</xdr:colOff>
      <xdr:row>74</xdr:row>
      <xdr:rowOff>139674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2641563"/>
          <a:ext cx="889000" cy="18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74512</xdr:rowOff>
    </xdr:from>
    <xdr:to>
      <xdr:col>41</xdr:col>
      <xdr:colOff>101600</xdr:colOff>
      <xdr:row>79</xdr:row>
      <xdr:rowOff>4662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167239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74042</xdr:rowOff>
    </xdr:from>
    <xdr:to>
      <xdr:col>36</xdr:col>
      <xdr:colOff>165100</xdr:colOff>
      <xdr:row>79</xdr:row>
      <xdr:rowOff>4192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166769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106817</xdr:rowOff>
    </xdr:from>
    <xdr:to>
      <xdr:col>55</xdr:col>
      <xdr:colOff>50800</xdr:colOff>
      <xdr:row>78</xdr:row>
      <xdr:rowOff>36967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59844</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6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113764</xdr:rowOff>
    </xdr:from>
    <xdr:to>
      <xdr:col>50</xdr:col>
      <xdr:colOff>165100</xdr:colOff>
      <xdr:row>75</xdr:row>
      <xdr:rowOff>43914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8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73</xdr:row>
      <xdr:rowOff>60441</xdr:rowOff>
    </xdr:from>
    <xdr:ext cx="69018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294205" y="12576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116700</xdr:rowOff>
    </xdr:from>
    <xdr:to>
      <xdr:col>46</xdr:col>
      <xdr:colOff>38100</xdr:colOff>
      <xdr:row>72</xdr:row>
      <xdr:rowOff>46850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2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70</xdr:row>
      <xdr:rowOff>63377</xdr:rowOff>
    </xdr:from>
    <xdr:ext cx="69018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05205" y="120648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74913</xdr:rowOff>
    </xdr:from>
    <xdr:to>
      <xdr:col>41</xdr:col>
      <xdr:colOff>101600</xdr:colOff>
      <xdr:row>74</xdr:row>
      <xdr:rowOff>5063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59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72</xdr:row>
      <xdr:rowOff>21590</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16205" y="123659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88874</xdr:rowOff>
    </xdr:from>
    <xdr:to>
      <xdr:col>36</xdr:col>
      <xdr:colOff>165100</xdr:colOff>
      <xdr:row>75</xdr:row>
      <xdr:rowOff>19024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7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73</xdr:row>
      <xdr:rowOff>35551</xdr:rowOff>
    </xdr:from>
    <xdr:ext cx="69018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27205" y="12551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29342</xdr:rowOff>
    </xdr:from>
    <xdr:to>
      <xdr:col>55</xdr:col>
      <xdr:colOff>0</xdr:colOff>
      <xdr:row>99</xdr:row>
      <xdr:rowOff>39525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5459842"/>
          <a:ext cx="838200" cy="155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39525</xdr:rowOff>
    </xdr:from>
    <xdr:to>
      <xdr:col>50</xdr:col>
      <xdr:colOff>114300</xdr:colOff>
      <xdr:row>99</xdr:row>
      <xdr:rowOff>75104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7013075"/>
          <a:ext cx="8890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60212</xdr:rowOff>
    </xdr:from>
    <xdr:to>
      <xdr:col>45</xdr:col>
      <xdr:colOff>177800</xdr:colOff>
      <xdr:row>99</xdr:row>
      <xdr:rowOff>75104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7033762"/>
          <a:ext cx="8890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10626</xdr:rowOff>
    </xdr:from>
    <xdr:to>
      <xdr:col>41</xdr:col>
      <xdr:colOff>50800</xdr:colOff>
      <xdr:row>99</xdr:row>
      <xdr:rowOff>60212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984176"/>
          <a:ext cx="889000" cy="4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149992</xdr:rowOff>
    </xdr:from>
    <xdr:to>
      <xdr:col>55</xdr:col>
      <xdr:colOff>50800</xdr:colOff>
      <xdr:row>90</xdr:row>
      <xdr:rowOff>80142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4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103019</xdr:rowOff>
    </xdr:from>
    <xdr:ext cx="690189"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362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160175</xdr:rowOff>
    </xdr:from>
    <xdr:to>
      <xdr:col>50</xdr:col>
      <xdr:colOff>165100</xdr:colOff>
      <xdr:row>99</xdr:row>
      <xdr:rowOff>90325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81452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24304</xdr:rowOff>
    </xdr:from>
    <xdr:to>
      <xdr:col>46</xdr:col>
      <xdr:colOff>38100</xdr:colOff>
      <xdr:row>99</xdr:row>
      <xdr:rowOff>125904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117031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9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9412</xdr:rowOff>
    </xdr:from>
    <xdr:to>
      <xdr:col>41</xdr:col>
      <xdr:colOff>101600</xdr:colOff>
      <xdr:row>99</xdr:row>
      <xdr:rowOff>111012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102139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131276</xdr:rowOff>
    </xdr:from>
    <xdr:to>
      <xdr:col>36</xdr:col>
      <xdr:colOff>165100</xdr:colOff>
      <xdr:row>99</xdr:row>
      <xdr:rowOff>61426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77953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0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82403</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6254603"/>
          <a:ext cx="1269" cy="47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82387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68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29080</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602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82403</xdr:rowOff>
    </xdr:from>
    <xdr:to>
      <xdr:col>86</xdr:col>
      <xdr:colOff>25400</xdr:colOff>
      <xdr:row>36</xdr:row>
      <xdr:rowOff>82403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25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114341</xdr:rowOff>
    </xdr:from>
    <xdr:to>
      <xdr:col>85</xdr:col>
      <xdr:colOff>127000</xdr:colOff>
      <xdr:row>36</xdr:row>
      <xdr:rowOff>82403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5600741"/>
          <a:ext cx="838200" cy="6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126837</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41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148410</xdr:rowOff>
    </xdr:from>
    <xdr:to>
      <xdr:col>85</xdr:col>
      <xdr:colOff>177800</xdr:colOff>
      <xdr:row>39</xdr:row>
      <xdr:rowOff>78560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6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121894</xdr:rowOff>
    </xdr:from>
    <xdr:to>
      <xdr:col>81</xdr:col>
      <xdr:colOff>50800</xdr:colOff>
      <xdr:row>32</xdr:row>
      <xdr:rowOff>114341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5436844"/>
          <a:ext cx="889000" cy="16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146562</xdr:rowOff>
    </xdr:from>
    <xdr:to>
      <xdr:col>81</xdr:col>
      <xdr:colOff>101600</xdr:colOff>
      <xdr:row>39</xdr:row>
      <xdr:rowOff>76712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6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67839</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75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121894</xdr:rowOff>
    </xdr:from>
    <xdr:to>
      <xdr:col>76</xdr:col>
      <xdr:colOff>114300</xdr:colOff>
      <xdr:row>32</xdr:row>
      <xdr:rowOff>163356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5436844"/>
          <a:ext cx="889000" cy="2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146551</xdr:rowOff>
    </xdr:from>
    <xdr:to>
      <xdr:col>76</xdr:col>
      <xdr:colOff>165100</xdr:colOff>
      <xdr:row>39</xdr:row>
      <xdr:rowOff>76701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67828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75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163356</xdr:rowOff>
    </xdr:from>
    <xdr:to>
      <xdr:col>71</xdr:col>
      <xdr:colOff>177800</xdr:colOff>
      <xdr:row>36</xdr:row>
      <xdr:rowOff>157392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5649756"/>
          <a:ext cx="889000" cy="67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147557</xdr:rowOff>
    </xdr:from>
    <xdr:to>
      <xdr:col>72</xdr:col>
      <xdr:colOff>38100</xdr:colOff>
      <xdr:row>39</xdr:row>
      <xdr:rowOff>77707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68834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152889</xdr:rowOff>
    </xdr:from>
    <xdr:to>
      <xdr:col>67</xdr:col>
      <xdr:colOff>101600</xdr:colOff>
      <xdr:row>39</xdr:row>
      <xdr:rowOff>83039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74166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31603</xdr:rowOff>
    </xdr:from>
    <xdr:to>
      <xdr:col>85</xdr:col>
      <xdr:colOff>177800</xdr:colOff>
      <xdr:row>36</xdr:row>
      <xdr:rowOff>133203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2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156080</xdr:rowOff>
    </xdr:from>
    <xdr:ext cx="599010"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15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63541</xdr:rowOff>
    </xdr:from>
    <xdr:to>
      <xdr:col>81</xdr:col>
      <xdr:colOff>101600</xdr:colOff>
      <xdr:row>32</xdr:row>
      <xdr:rowOff>165141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554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10218</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181795" y="532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71094</xdr:rowOff>
    </xdr:from>
    <xdr:to>
      <xdr:col>76</xdr:col>
      <xdr:colOff>165100</xdr:colOff>
      <xdr:row>32</xdr:row>
      <xdr:rowOff>1244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53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17771</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292795" y="516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112556</xdr:rowOff>
    </xdr:from>
    <xdr:to>
      <xdr:col>72</xdr:col>
      <xdr:colOff>38100</xdr:colOff>
      <xdr:row>33</xdr:row>
      <xdr:rowOff>42706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55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59233</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03795" y="537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106592</xdr:rowOff>
    </xdr:from>
    <xdr:to>
      <xdr:col>67</xdr:col>
      <xdr:colOff>101600</xdr:colOff>
      <xdr:row>37</xdr:row>
      <xdr:rowOff>36742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27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53269</xdr:rowOff>
    </xdr:from>
    <xdr:ext cx="59901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14795" y="605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82796</xdr:rowOff>
    </xdr:from>
    <xdr:to>
      <xdr:col>85</xdr:col>
      <xdr:colOff>127000</xdr:colOff>
      <xdr:row>77</xdr:row>
      <xdr:rowOff>85032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84446"/>
          <a:ext cx="8382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82796</xdr:rowOff>
    </xdr:from>
    <xdr:to>
      <xdr:col>81</xdr:col>
      <xdr:colOff>50800</xdr:colOff>
      <xdr:row>77</xdr:row>
      <xdr:rowOff>104020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84446"/>
          <a:ext cx="889000" cy="2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104020</xdr:rowOff>
    </xdr:from>
    <xdr:to>
      <xdr:col>76</xdr:col>
      <xdr:colOff>114300</xdr:colOff>
      <xdr:row>77</xdr:row>
      <xdr:rowOff>116004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05670"/>
          <a:ext cx="8890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106607</xdr:rowOff>
    </xdr:from>
    <xdr:to>
      <xdr:col>71</xdr:col>
      <xdr:colOff>177800</xdr:colOff>
      <xdr:row>77</xdr:row>
      <xdr:rowOff>116004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08257"/>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34232</xdr:rowOff>
    </xdr:from>
    <xdr:to>
      <xdr:col>85</xdr:col>
      <xdr:colOff>177800</xdr:colOff>
      <xdr:row>77</xdr:row>
      <xdr:rowOff>135832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12659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31996</xdr:rowOff>
    </xdr:from>
    <xdr:to>
      <xdr:col>81</xdr:col>
      <xdr:colOff>101600</xdr:colOff>
      <xdr:row>77</xdr:row>
      <xdr:rowOff>133596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3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124723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53220</xdr:rowOff>
    </xdr:from>
    <xdr:to>
      <xdr:col>76</xdr:col>
      <xdr:colOff>165100</xdr:colOff>
      <xdr:row>77</xdr:row>
      <xdr:rowOff>154820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145947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65204</xdr:rowOff>
    </xdr:from>
    <xdr:to>
      <xdr:col>72</xdr:col>
      <xdr:colOff>38100</xdr:colOff>
      <xdr:row>77</xdr:row>
      <xdr:rowOff>166804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6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157931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5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55807</xdr:rowOff>
    </xdr:from>
    <xdr:to>
      <xdr:col>67</xdr:col>
      <xdr:colOff>101600</xdr:colOff>
      <xdr:row>77</xdr:row>
      <xdr:rowOff>157407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148534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5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101257</xdr:rowOff>
    </xdr:from>
    <xdr:to>
      <xdr:col>85</xdr:col>
      <xdr:colOff>126364</xdr:colOff>
      <xdr:row>98</xdr:row>
      <xdr:rowOff>139598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6389007"/>
          <a:ext cx="1269" cy="552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8858</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82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139598</xdr:rowOff>
    </xdr:from>
    <xdr:to>
      <xdr:col>86</xdr:col>
      <xdr:colOff>25400</xdr:colOff>
      <xdr:row>98</xdr:row>
      <xdr:rowOff>139598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1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47934</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6164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101257</xdr:rowOff>
    </xdr:from>
    <xdr:to>
      <xdr:col>86</xdr:col>
      <xdr:colOff>25400</xdr:colOff>
      <xdr:row>95</xdr:row>
      <xdr:rowOff>101257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389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101257</xdr:rowOff>
    </xdr:from>
    <xdr:to>
      <xdr:col>85</xdr:col>
      <xdr:colOff>127000</xdr:colOff>
      <xdr:row>96</xdr:row>
      <xdr:rowOff>84589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389007"/>
          <a:ext cx="838200" cy="1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53308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55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74881</xdr:rowOff>
    </xdr:from>
    <xdr:to>
      <xdr:col>85</xdr:col>
      <xdr:colOff>177800</xdr:colOff>
      <xdr:row>99</xdr:row>
      <xdr:rowOff>5031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94410</xdr:rowOff>
    </xdr:from>
    <xdr:to>
      <xdr:col>81</xdr:col>
      <xdr:colOff>50800</xdr:colOff>
      <xdr:row>96</xdr:row>
      <xdr:rowOff>84589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382160"/>
          <a:ext cx="889000" cy="16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74237</xdr:rowOff>
    </xdr:from>
    <xdr:to>
      <xdr:col>81</xdr:col>
      <xdr:colOff>101600</xdr:colOff>
      <xdr:row>99</xdr:row>
      <xdr:rowOff>4387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7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166964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6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97961</xdr:rowOff>
    </xdr:from>
    <xdr:to>
      <xdr:col>76</xdr:col>
      <xdr:colOff>114300</xdr:colOff>
      <xdr:row>95</xdr:row>
      <xdr:rowOff>94410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5699911"/>
          <a:ext cx="889000" cy="68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74657</xdr:rowOff>
    </xdr:from>
    <xdr:to>
      <xdr:col>76</xdr:col>
      <xdr:colOff>165100</xdr:colOff>
      <xdr:row>99</xdr:row>
      <xdr:rowOff>4807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167384</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6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97961</xdr:rowOff>
    </xdr:from>
    <xdr:to>
      <xdr:col>71</xdr:col>
      <xdr:colOff>177800</xdr:colOff>
      <xdr:row>91</xdr:row>
      <xdr:rowOff>148681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5699911"/>
          <a:ext cx="889000" cy="5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73352</xdr:rowOff>
    </xdr:from>
    <xdr:to>
      <xdr:col>72</xdr:col>
      <xdr:colOff>38100</xdr:colOff>
      <xdr:row>99</xdr:row>
      <xdr:rowOff>3502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166079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70825</xdr:rowOff>
    </xdr:from>
    <xdr:to>
      <xdr:col>67</xdr:col>
      <xdr:colOff>101600</xdr:colOff>
      <xdr:row>99</xdr:row>
      <xdr:rowOff>975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163552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50457</xdr:rowOff>
    </xdr:from>
    <xdr:to>
      <xdr:col>85</xdr:col>
      <xdr:colOff>177800</xdr:colOff>
      <xdr:row>95</xdr:row>
      <xdr:rowOff>152057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3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3484</xdr:rowOff>
    </xdr:from>
    <xdr:ext cx="690189"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291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33789</xdr:rowOff>
    </xdr:from>
    <xdr:to>
      <xdr:col>81</xdr:col>
      <xdr:colOff>101600</xdr:colOff>
      <xdr:row>96</xdr:row>
      <xdr:rowOff>135389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4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151916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26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43610</xdr:rowOff>
    </xdr:from>
    <xdr:to>
      <xdr:col>76</xdr:col>
      <xdr:colOff>165100</xdr:colOff>
      <xdr:row>95</xdr:row>
      <xdr:rowOff>145210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3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93</xdr:row>
      <xdr:rowOff>161737</xdr:rowOff>
    </xdr:from>
    <xdr:ext cx="69018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47205" y="161065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47161</xdr:rowOff>
    </xdr:from>
    <xdr:to>
      <xdr:col>72</xdr:col>
      <xdr:colOff>38100</xdr:colOff>
      <xdr:row>91</xdr:row>
      <xdr:rowOff>148761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56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89</xdr:row>
      <xdr:rowOff>165288</xdr:rowOff>
    </xdr:from>
    <xdr:ext cx="69018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358205" y="154243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97881</xdr:rowOff>
    </xdr:from>
    <xdr:to>
      <xdr:col>67</xdr:col>
      <xdr:colOff>101600</xdr:colOff>
      <xdr:row>92</xdr:row>
      <xdr:rowOff>28031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56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90</xdr:row>
      <xdr:rowOff>44558</xdr:rowOff>
    </xdr:from>
    <xdr:ext cx="69018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469205" y="15475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40487</xdr:rowOff>
    </xdr:from>
    <xdr:to>
      <xdr:col>116</xdr:col>
      <xdr:colOff>63500</xdr:colOff>
      <xdr:row>39</xdr:row>
      <xdr:rowOff>40792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727037"/>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40792</xdr:rowOff>
    </xdr:from>
    <xdr:to>
      <xdr:col>111</xdr:col>
      <xdr:colOff>177800</xdr:colOff>
      <xdr:row>39</xdr:row>
      <xdr:rowOff>41097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72734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41097</xdr:rowOff>
    </xdr:from>
    <xdr:to>
      <xdr:col>107</xdr:col>
      <xdr:colOff>50800</xdr:colOff>
      <xdr:row>39</xdr:row>
      <xdr:rowOff>41326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72764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41326</xdr:rowOff>
    </xdr:from>
    <xdr:to>
      <xdr:col>102</xdr:col>
      <xdr:colOff>114300</xdr:colOff>
      <xdr:row>39</xdr:row>
      <xdr:rowOff>41631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72787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161137</xdr:rowOff>
    </xdr:from>
    <xdr:to>
      <xdr:col>116</xdr:col>
      <xdr:colOff>114300</xdr:colOff>
      <xdr:row>39</xdr:row>
      <xdr:rowOff>91287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76064</xdr:rowOff>
    </xdr:from>
    <xdr:ext cx="313932"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1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161442</xdr:rowOff>
    </xdr:from>
    <xdr:to>
      <xdr:col>112</xdr:col>
      <xdr:colOff>38100</xdr:colOff>
      <xdr:row>39</xdr:row>
      <xdr:rowOff>91592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82719</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66333" y="6769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161747</xdr:rowOff>
    </xdr:from>
    <xdr:to>
      <xdr:col>107</xdr:col>
      <xdr:colOff>101600</xdr:colOff>
      <xdr:row>39</xdr:row>
      <xdr:rowOff>91897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83024</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77333" y="6769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161976</xdr:rowOff>
    </xdr:from>
    <xdr:to>
      <xdr:col>102</xdr:col>
      <xdr:colOff>165100</xdr:colOff>
      <xdr:row>39</xdr:row>
      <xdr:rowOff>92126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83253</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88333" y="6769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162281</xdr:rowOff>
    </xdr:from>
    <xdr:to>
      <xdr:col>98</xdr:col>
      <xdr:colOff>38100</xdr:colOff>
      <xdr:row>39</xdr:row>
      <xdr:rowOff>92431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83558</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99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154611</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9241461"/>
          <a:ext cx="1269" cy="97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144678</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2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101288</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901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154611</xdr:rowOff>
    </xdr:from>
    <xdr:to>
      <xdr:col>116</xdr:col>
      <xdr:colOff>152400</xdr:colOff>
      <xdr:row>53</xdr:row>
      <xdr:rowOff>154611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924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62410</xdr:rowOff>
    </xdr:from>
    <xdr:to>
      <xdr:col>116</xdr:col>
      <xdr:colOff>63500</xdr:colOff>
      <xdr:row>53</xdr:row>
      <xdr:rowOff>154611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8634910"/>
          <a:ext cx="838200" cy="60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17678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1332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39251</xdr:rowOff>
    </xdr:from>
    <xdr:to>
      <xdr:col>116</xdr:col>
      <xdr:colOff>114300</xdr:colOff>
      <xdr:row>59</xdr:row>
      <xdr:rowOff>140851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62410</xdr:rowOff>
    </xdr:from>
    <xdr:to>
      <xdr:col>111</xdr:col>
      <xdr:colOff>177800</xdr:colOff>
      <xdr:row>51</xdr:row>
      <xdr:rowOff>8520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8634910"/>
          <a:ext cx="889000" cy="1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39205</xdr:rowOff>
    </xdr:from>
    <xdr:to>
      <xdr:col>112</xdr:col>
      <xdr:colOff>38100</xdr:colOff>
      <xdr:row>59</xdr:row>
      <xdr:rowOff>140805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131932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24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8520</xdr:rowOff>
    </xdr:from>
    <xdr:to>
      <xdr:col>107</xdr:col>
      <xdr:colOff>50800</xdr:colOff>
      <xdr:row>52</xdr:row>
      <xdr:rowOff>118397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8752470"/>
          <a:ext cx="889000" cy="28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37164</xdr:rowOff>
    </xdr:from>
    <xdr:to>
      <xdr:col>107</xdr:col>
      <xdr:colOff>101600</xdr:colOff>
      <xdr:row>59</xdr:row>
      <xdr:rowOff>138764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129891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118397</xdr:rowOff>
    </xdr:from>
    <xdr:to>
      <xdr:col>102</xdr:col>
      <xdr:colOff>114300</xdr:colOff>
      <xdr:row>58</xdr:row>
      <xdr:rowOff>83837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033797"/>
          <a:ext cx="889000" cy="99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36375</xdr:rowOff>
    </xdr:from>
    <xdr:to>
      <xdr:col>102</xdr:col>
      <xdr:colOff>165100</xdr:colOff>
      <xdr:row>59</xdr:row>
      <xdr:rowOff>137975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129102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34731</xdr:rowOff>
    </xdr:from>
    <xdr:to>
      <xdr:col>98</xdr:col>
      <xdr:colOff>38100</xdr:colOff>
      <xdr:row>59</xdr:row>
      <xdr:rowOff>136331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127458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103811</xdr:rowOff>
    </xdr:from>
    <xdr:to>
      <xdr:col>116</xdr:col>
      <xdr:colOff>114300</xdr:colOff>
      <xdr:row>54</xdr:row>
      <xdr:rowOff>33961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19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56838</xdr:rowOff>
    </xdr:from>
    <xdr:ext cx="599010"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1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11610</xdr:rowOff>
    </xdr:from>
    <xdr:to>
      <xdr:col>112</xdr:col>
      <xdr:colOff>38100</xdr:colOff>
      <xdr:row>50</xdr:row>
      <xdr:rowOff>113210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85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48</xdr:row>
      <xdr:rowOff>129737</xdr:rowOff>
    </xdr:from>
    <xdr:ext cx="59901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23795" y="835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129170</xdr:rowOff>
    </xdr:from>
    <xdr:to>
      <xdr:col>107</xdr:col>
      <xdr:colOff>101600</xdr:colOff>
      <xdr:row>51</xdr:row>
      <xdr:rowOff>59320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87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49</xdr:row>
      <xdr:rowOff>75847</xdr:rowOff>
    </xdr:from>
    <xdr:ext cx="59901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34795" y="847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67597</xdr:rowOff>
    </xdr:from>
    <xdr:to>
      <xdr:col>102</xdr:col>
      <xdr:colOff>165100</xdr:colOff>
      <xdr:row>52</xdr:row>
      <xdr:rowOff>169197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898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51</xdr:row>
      <xdr:rowOff>14274</xdr:rowOff>
    </xdr:from>
    <xdr:ext cx="59901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45795" y="875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33037</xdr:rowOff>
    </xdr:from>
    <xdr:to>
      <xdr:col>98</xdr:col>
      <xdr:colOff>38100</xdr:colOff>
      <xdr:row>58</xdr:row>
      <xdr:rowOff>134637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151164</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7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73776</xdr:rowOff>
    </xdr:from>
    <xdr:to>
      <xdr:col>116</xdr:col>
      <xdr:colOff>62864</xdr:colOff>
      <xdr:row>79</xdr:row>
      <xdr:rowOff>90410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6726"/>
          <a:ext cx="1269" cy="138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94237</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3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90410</xdr:rowOff>
    </xdr:from>
    <xdr:to>
      <xdr:col>116</xdr:col>
      <xdr:colOff>152400</xdr:colOff>
      <xdr:row>79</xdr:row>
      <xdr:rowOff>90410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3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20453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2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73776</xdr:rowOff>
    </xdr:from>
    <xdr:to>
      <xdr:col>116</xdr:col>
      <xdr:colOff>152400</xdr:colOff>
      <xdr:row>71</xdr:row>
      <xdr:rowOff>73776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6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74549</xdr:rowOff>
    </xdr:from>
    <xdr:to>
      <xdr:col>116</xdr:col>
      <xdr:colOff>63500</xdr:colOff>
      <xdr:row>74</xdr:row>
      <xdr:rowOff>93098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590399"/>
          <a:ext cx="838200" cy="18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68274</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98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89847</xdr:rowOff>
    </xdr:from>
    <xdr:to>
      <xdr:col>116</xdr:col>
      <xdr:colOff>114300</xdr:colOff>
      <xdr:row>77</xdr:row>
      <xdr:rowOff>19997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93098</xdr:rowOff>
    </xdr:from>
    <xdr:to>
      <xdr:col>111</xdr:col>
      <xdr:colOff>177800</xdr:colOff>
      <xdr:row>74</xdr:row>
      <xdr:rowOff>107609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80398"/>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101202</xdr:rowOff>
    </xdr:from>
    <xdr:to>
      <xdr:col>112</xdr:col>
      <xdr:colOff>38100</xdr:colOff>
      <xdr:row>77</xdr:row>
      <xdr:rowOff>31352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22479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18031</xdr:rowOff>
    </xdr:from>
    <xdr:to>
      <xdr:col>107</xdr:col>
      <xdr:colOff>50800</xdr:colOff>
      <xdr:row>74</xdr:row>
      <xdr:rowOff>107609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190981"/>
          <a:ext cx="889000" cy="60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94844</xdr:rowOff>
    </xdr:from>
    <xdr:to>
      <xdr:col>107</xdr:col>
      <xdr:colOff>101600</xdr:colOff>
      <xdr:row>77</xdr:row>
      <xdr:rowOff>24994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16121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18031</xdr:rowOff>
    </xdr:from>
    <xdr:to>
      <xdr:col>102</xdr:col>
      <xdr:colOff>114300</xdr:colOff>
      <xdr:row>75</xdr:row>
      <xdr:rowOff>9017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190981"/>
          <a:ext cx="889000" cy="67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81083</xdr:rowOff>
    </xdr:from>
    <xdr:to>
      <xdr:col>102</xdr:col>
      <xdr:colOff>165100</xdr:colOff>
      <xdr:row>77</xdr:row>
      <xdr:rowOff>11233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2360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88215</xdr:rowOff>
    </xdr:from>
    <xdr:to>
      <xdr:col>98</xdr:col>
      <xdr:colOff>38100</xdr:colOff>
      <xdr:row>77</xdr:row>
      <xdr:rowOff>18365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9492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23749</xdr:rowOff>
    </xdr:from>
    <xdr:to>
      <xdr:col>116</xdr:col>
      <xdr:colOff>114300</xdr:colOff>
      <xdr:row>73</xdr:row>
      <xdr:rowOff>125349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5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46626</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39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42298</xdr:rowOff>
    </xdr:from>
    <xdr:to>
      <xdr:col>112</xdr:col>
      <xdr:colOff>38100</xdr:colOff>
      <xdr:row>74</xdr:row>
      <xdr:rowOff>143898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72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160425</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50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56809</xdr:rowOff>
    </xdr:from>
    <xdr:to>
      <xdr:col>107</xdr:col>
      <xdr:colOff>101600</xdr:colOff>
      <xdr:row>74</xdr:row>
      <xdr:rowOff>158409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7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3486</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51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138681</xdr:rowOff>
    </xdr:from>
    <xdr:to>
      <xdr:col>102</xdr:col>
      <xdr:colOff>165100</xdr:colOff>
      <xdr:row>71</xdr:row>
      <xdr:rowOff>68831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1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85358</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191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129667</xdr:rowOff>
    </xdr:from>
    <xdr:to>
      <xdr:col>98</xdr:col>
      <xdr:colOff>38100</xdr:colOff>
      <xdr:row>75</xdr:row>
      <xdr:rowOff>59817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76344</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59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5,235,507</a:t>
          </a:r>
          <a:r>
            <a:rPr kumimoji="1" lang="ja-JP" altLang="en-US" sz="1300">
              <a:latin typeface="ＭＳ Ｐゴシック" panose="020B0600070205080204" pitchFamily="50" charset="-128"/>
              <a:ea typeface="ＭＳ Ｐゴシック" panose="020B0600070205080204" pitchFamily="50" charset="-128"/>
            </a:rPr>
            <a:t>円と大きくなっている。人件費は類似団体中５番目に高い金額となっているが、東日本大震災に伴う復旧・復興事業に対するマンパワー不足を解消するため、任期付職員の採用や再任用制度の活用により職員数を増やしていることが要因であるが、復旧・復興事業の進捗により減少傾向である。住民一人当たりのコストのうち最も高い割合を示しているのが普通建設事業費の</a:t>
          </a:r>
          <a:r>
            <a:rPr kumimoji="1" lang="en-US" altLang="ja-JP" sz="1300">
              <a:latin typeface="ＭＳ Ｐゴシック" panose="020B0600070205080204" pitchFamily="50" charset="-128"/>
              <a:ea typeface="ＭＳ Ｐゴシック" panose="020B0600070205080204" pitchFamily="50" charset="-128"/>
            </a:rPr>
            <a:t>2,403,958</a:t>
          </a:r>
          <a:r>
            <a:rPr kumimoji="1" lang="ja-JP" altLang="en-US" sz="1300">
              <a:latin typeface="ＭＳ Ｐゴシック" panose="020B0600070205080204" pitchFamily="50" charset="-128"/>
              <a:ea typeface="ＭＳ Ｐゴシック" panose="020B0600070205080204" pitchFamily="50" charset="-128"/>
            </a:rPr>
            <a:t>円で、類似団体平均から大きく突出している状況である。これは、東日本大震災に係る復旧・復興事業による影響であるが、復旧・復興事業の進捗により前年度から大きく減少している。今後も、事業の進捗により減少していくものと思われる。次いで高い値を示しているのが積立金の</a:t>
          </a:r>
          <a:r>
            <a:rPr kumimoji="1" lang="en-US" altLang="ja-JP" sz="1300">
              <a:latin typeface="ＭＳ Ｐゴシック" panose="020B0600070205080204" pitchFamily="50" charset="-128"/>
              <a:ea typeface="ＭＳ Ｐゴシック" panose="020B0600070205080204" pitchFamily="50" charset="-128"/>
            </a:rPr>
            <a:t>1,209,082</a:t>
          </a:r>
          <a:r>
            <a:rPr kumimoji="1" lang="ja-JP" altLang="en-US" sz="1300">
              <a:latin typeface="ＭＳ Ｐゴシック" panose="020B0600070205080204" pitchFamily="50" charset="-128"/>
              <a:ea typeface="ＭＳ Ｐゴシック" panose="020B0600070205080204" pitchFamily="50" charset="-128"/>
            </a:rPr>
            <a:t>円で、普通建設事業費と同様に類似団体内で最も高い状況である。これは、復興事業の財源である東日本大震災復興交付金を積立しているためである。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復旧・復興事業が完了するまでは、同じような状況で推移するものと思われるが、いかに効果的な投資でコストを削減できるかについて徹底して努めていくこととしている。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6,416
6,189
65.35
34,425,483
33,591,019
183,154
3,584,742
6,112,126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49530</xdr:rowOff>
    </xdr:from>
    <xdr:to>
      <xdr:col>24</xdr:col>
      <xdr:colOff>63500</xdr:colOff>
      <xdr:row>30</xdr:row>
      <xdr:rowOff>66167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193030"/>
          <a:ext cx="8382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49530</xdr:rowOff>
    </xdr:from>
    <xdr:to>
      <xdr:col>19</xdr:col>
      <xdr:colOff>177800</xdr:colOff>
      <xdr:row>30</xdr:row>
      <xdr:rowOff>130556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193030"/>
          <a:ext cx="889000" cy="8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2032</xdr:rowOff>
    </xdr:from>
    <xdr:to>
      <xdr:col>15</xdr:col>
      <xdr:colOff>50800</xdr:colOff>
      <xdr:row>30</xdr:row>
      <xdr:rowOff>130556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145532"/>
          <a:ext cx="889000" cy="1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2032</xdr:rowOff>
    </xdr:from>
    <xdr:to>
      <xdr:col>10</xdr:col>
      <xdr:colOff>114300</xdr:colOff>
      <xdr:row>30</xdr:row>
      <xdr:rowOff>46990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145532"/>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15367</xdr:rowOff>
    </xdr:from>
    <xdr:to>
      <xdr:col>24</xdr:col>
      <xdr:colOff>114300</xdr:colOff>
      <xdr:row>30</xdr:row>
      <xdr:rowOff>116967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15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139844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1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170180</xdr:rowOff>
    </xdr:from>
    <xdr:to>
      <xdr:col>20</xdr:col>
      <xdr:colOff>38100</xdr:colOff>
      <xdr:row>30</xdr:row>
      <xdr:rowOff>100330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1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116857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491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79756</xdr:rowOff>
    </xdr:from>
    <xdr:to>
      <xdr:col>15</xdr:col>
      <xdr:colOff>101600</xdr:colOff>
      <xdr:row>31</xdr:row>
      <xdr:rowOff>9906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26433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499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122682</xdr:rowOff>
    </xdr:from>
    <xdr:to>
      <xdr:col>10</xdr:col>
      <xdr:colOff>165100</xdr:colOff>
      <xdr:row>30</xdr:row>
      <xdr:rowOff>52832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09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69359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486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167640</xdr:rowOff>
    </xdr:from>
    <xdr:to>
      <xdr:col>6</xdr:col>
      <xdr:colOff>38100</xdr:colOff>
      <xdr:row>30</xdr:row>
      <xdr:rowOff>97790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1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114317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491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143197</xdr:rowOff>
    </xdr:from>
    <xdr:to>
      <xdr:col>24</xdr:col>
      <xdr:colOff>62865</xdr:colOff>
      <xdr:row>58</xdr:row>
      <xdr:rowOff>108956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9401497"/>
          <a:ext cx="1270" cy="6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135603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7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108956</xdr:rowOff>
    </xdr:from>
    <xdr:to>
      <xdr:col>24</xdr:col>
      <xdr:colOff>152400</xdr:colOff>
      <xdr:row>58</xdr:row>
      <xdr:rowOff>108956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5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89874</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9176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143197</xdr:rowOff>
    </xdr:from>
    <xdr:to>
      <xdr:col>24</xdr:col>
      <xdr:colOff>152400</xdr:colOff>
      <xdr:row>54</xdr:row>
      <xdr:rowOff>143197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40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143197</xdr:rowOff>
    </xdr:from>
    <xdr:to>
      <xdr:col>24</xdr:col>
      <xdr:colOff>63500</xdr:colOff>
      <xdr:row>55</xdr:row>
      <xdr:rowOff>128815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01497"/>
          <a:ext cx="838200" cy="15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8603</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527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30176</xdr:rowOff>
    </xdr:from>
    <xdr:to>
      <xdr:col>24</xdr:col>
      <xdr:colOff>114300</xdr:colOff>
      <xdr:row>58</xdr:row>
      <xdr:rowOff>131776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7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121759</xdr:rowOff>
    </xdr:from>
    <xdr:to>
      <xdr:col>19</xdr:col>
      <xdr:colOff>177800</xdr:colOff>
      <xdr:row>55</xdr:row>
      <xdr:rowOff>128815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80059"/>
          <a:ext cx="889000" cy="17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30176</xdr:rowOff>
    </xdr:from>
    <xdr:to>
      <xdr:col>20</xdr:col>
      <xdr:colOff>38100</xdr:colOff>
      <xdr:row>58</xdr:row>
      <xdr:rowOff>131776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7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122903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6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143684</xdr:rowOff>
    </xdr:from>
    <xdr:to>
      <xdr:col>15</xdr:col>
      <xdr:colOff>50800</xdr:colOff>
      <xdr:row>54</xdr:row>
      <xdr:rowOff>121759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8716184"/>
          <a:ext cx="889000" cy="66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27832</xdr:rowOff>
    </xdr:from>
    <xdr:to>
      <xdr:col>15</xdr:col>
      <xdr:colOff>101600</xdr:colOff>
      <xdr:row>58</xdr:row>
      <xdr:rowOff>129432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9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120559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06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143684</xdr:rowOff>
    </xdr:from>
    <xdr:to>
      <xdr:col>10</xdr:col>
      <xdr:colOff>114300</xdr:colOff>
      <xdr:row>51</xdr:row>
      <xdr:rowOff>60778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8716184"/>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27791</xdr:rowOff>
    </xdr:from>
    <xdr:to>
      <xdr:col>10</xdr:col>
      <xdr:colOff>165100</xdr:colOff>
      <xdr:row>58</xdr:row>
      <xdr:rowOff>129391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120518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06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30416</xdr:rowOff>
    </xdr:from>
    <xdr:to>
      <xdr:col>6</xdr:col>
      <xdr:colOff>38100</xdr:colOff>
      <xdr:row>58</xdr:row>
      <xdr:rowOff>132016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123143</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92397</xdr:rowOff>
    </xdr:from>
    <xdr:to>
      <xdr:col>24</xdr:col>
      <xdr:colOff>114300</xdr:colOff>
      <xdr:row>55</xdr:row>
      <xdr:rowOff>22547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45424</xdr:rowOff>
    </xdr:from>
    <xdr:ext cx="690189"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03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78015</xdr:rowOff>
    </xdr:from>
    <xdr:to>
      <xdr:col>20</xdr:col>
      <xdr:colOff>38100</xdr:colOff>
      <xdr:row>56</xdr:row>
      <xdr:rowOff>8165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24692</xdr:rowOff>
    </xdr:from>
    <xdr:ext cx="690189"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52205" y="9282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70959</xdr:rowOff>
    </xdr:from>
    <xdr:to>
      <xdr:col>15</xdr:col>
      <xdr:colOff>101600</xdr:colOff>
      <xdr:row>55</xdr:row>
      <xdr:rowOff>1109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17636</xdr:rowOff>
    </xdr:from>
    <xdr:ext cx="690189"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563205" y="9104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92884</xdr:rowOff>
    </xdr:from>
    <xdr:to>
      <xdr:col>10</xdr:col>
      <xdr:colOff>165100</xdr:colOff>
      <xdr:row>51</xdr:row>
      <xdr:rowOff>23034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86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39561</xdr:rowOff>
    </xdr:from>
    <xdr:ext cx="690189"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674205" y="84406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9978</xdr:rowOff>
    </xdr:from>
    <xdr:to>
      <xdr:col>6</xdr:col>
      <xdr:colOff>38100</xdr:colOff>
      <xdr:row>51</xdr:row>
      <xdr:rowOff>111578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87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128105</xdr:rowOff>
    </xdr:from>
    <xdr:ext cx="690189"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785205" y="8529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33259</xdr:rowOff>
    </xdr:from>
    <xdr:to>
      <xdr:col>24</xdr:col>
      <xdr:colOff>62865</xdr:colOff>
      <xdr:row>78</xdr:row>
      <xdr:rowOff>97377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549109"/>
          <a:ext cx="1270" cy="92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101204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7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97377</xdr:rowOff>
    </xdr:from>
    <xdr:to>
      <xdr:col>24</xdr:col>
      <xdr:colOff>152400</xdr:colOff>
      <xdr:row>78</xdr:row>
      <xdr:rowOff>97377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7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151386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3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33259</xdr:rowOff>
    </xdr:from>
    <xdr:to>
      <xdr:col>24</xdr:col>
      <xdr:colOff>152400</xdr:colOff>
      <xdr:row>73</xdr:row>
      <xdr:rowOff>33259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5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124759</xdr:rowOff>
    </xdr:from>
    <xdr:to>
      <xdr:col>24</xdr:col>
      <xdr:colOff>63500</xdr:colOff>
      <xdr:row>74</xdr:row>
      <xdr:rowOff>161422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812059"/>
          <a:ext cx="838200" cy="3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121038</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51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142611</xdr:rowOff>
    </xdr:from>
    <xdr:to>
      <xdr:col>24</xdr:col>
      <xdr:colOff>114300</xdr:colOff>
      <xdr:row>77</xdr:row>
      <xdr:rowOff>72761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36940</xdr:rowOff>
    </xdr:from>
    <xdr:to>
      <xdr:col>19</xdr:col>
      <xdr:colOff>177800</xdr:colOff>
      <xdr:row>74</xdr:row>
      <xdr:rowOff>161422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2724240"/>
          <a:ext cx="889000" cy="1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8561</xdr:rowOff>
    </xdr:from>
    <xdr:to>
      <xdr:col>20</xdr:col>
      <xdr:colOff>38100</xdr:colOff>
      <xdr:row>77</xdr:row>
      <xdr:rowOff>110161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101288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3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105378</xdr:rowOff>
    </xdr:from>
    <xdr:to>
      <xdr:col>15</xdr:col>
      <xdr:colOff>50800</xdr:colOff>
      <xdr:row>74</xdr:row>
      <xdr:rowOff>36940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2449778"/>
          <a:ext cx="889000" cy="27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2032</xdr:rowOff>
    </xdr:from>
    <xdr:to>
      <xdr:col>15</xdr:col>
      <xdr:colOff>101600</xdr:colOff>
      <xdr:row>77</xdr:row>
      <xdr:rowOff>103632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94759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33269</xdr:rowOff>
    </xdr:from>
    <xdr:to>
      <xdr:col>10</xdr:col>
      <xdr:colOff>114300</xdr:colOff>
      <xdr:row>72</xdr:row>
      <xdr:rowOff>105378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2377669"/>
          <a:ext cx="889000" cy="7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157727</xdr:rowOff>
    </xdr:from>
    <xdr:to>
      <xdr:col>10</xdr:col>
      <xdr:colOff>165100</xdr:colOff>
      <xdr:row>77</xdr:row>
      <xdr:rowOff>87877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79004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151916</xdr:rowOff>
    </xdr:from>
    <xdr:to>
      <xdr:col>6</xdr:col>
      <xdr:colOff>38100</xdr:colOff>
      <xdr:row>77</xdr:row>
      <xdr:rowOff>82066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73193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73959</xdr:rowOff>
    </xdr:from>
    <xdr:to>
      <xdr:col>24</xdr:col>
      <xdr:colOff>114300</xdr:colOff>
      <xdr:row>75</xdr:row>
      <xdr:rowOff>4109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7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96836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61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110622</xdr:rowOff>
    </xdr:from>
    <xdr:to>
      <xdr:col>20</xdr:col>
      <xdr:colOff>38100</xdr:colOff>
      <xdr:row>75</xdr:row>
      <xdr:rowOff>40772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7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57299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57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157590</xdr:rowOff>
    </xdr:from>
    <xdr:to>
      <xdr:col>15</xdr:col>
      <xdr:colOff>101600</xdr:colOff>
      <xdr:row>74</xdr:row>
      <xdr:rowOff>87740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6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104267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4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54578</xdr:rowOff>
    </xdr:from>
    <xdr:to>
      <xdr:col>10</xdr:col>
      <xdr:colOff>165100</xdr:colOff>
      <xdr:row>72</xdr:row>
      <xdr:rowOff>156178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3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17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153919</xdr:rowOff>
    </xdr:from>
    <xdr:to>
      <xdr:col>6</xdr:col>
      <xdr:colOff>38100</xdr:colOff>
      <xdr:row>72</xdr:row>
      <xdr:rowOff>84069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3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100596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10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131783</xdr:rowOff>
    </xdr:from>
    <xdr:to>
      <xdr:col>24</xdr:col>
      <xdr:colOff>62865</xdr:colOff>
      <xdr:row>99</xdr:row>
      <xdr:rowOff>9730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905183"/>
          <a:ext cx="1270" cy="107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13557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8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9730</xdr:rowOff>
    </xdr:from>
    <xdr:to>
      <xdr:col>24</xdr:col>
      <xdr:colOff>152400</xdr:colOff>
      <xdr:row>99</xdr:row>
      <xdr:rowOff>9730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78460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68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131783</xdr:rowOff>
    </xdr:from>
    <xdr:to>
      <xdr:col>24</xdr:col>
      <xdr:colOff>152400</xdr:colOff>
      <xdr:row>92</xdr:row>
      <xdr:rowOff>131783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90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93042</xdr:rowOff>
    </xdr:from>
    <xdr:to>
      <xdr:col>24</xdr:col>
      <xdr:colOff>63500</xdr:colOff>
      <xdr:row>92</xdr:row>
      <xdr:rowOff>131783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5694992"/>
          <a:ext cx="838200" cy="2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20643</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822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42216</xdr:rowOff>
    </xdr:from>
    <xdr:to>
      <xdr:col>24</xdr:col>
      <xdr:colOff>114300</xdr:colOff>
      <xdr:row>98</xdr:row>
      <xdr:rowOff>143816</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84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93042</xdr:rowOff>
    </xdr:from>
    <xdr:to>
      <xdr:col>19</xdr:col>
      <xdr:colOff>177800</xdr:colOff>
      <xdr:row>92</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5694992"/>
          <a:ext cx="889000" cy="16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52437</xdr:rowOff>
    </xdr:from>
    <xdr:to>
      <xdr:col>20</xdr:col>
      <xdr:colOff>38100</xdr:colOff>
      <xdr:row>98</xdr:row>
      <xdr:rowOff>154037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145164</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9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88272</xdr:rowOff>
    </xdr:from>
    <xdr:to>
      <xdr:col>15</xdr:col>
      <xdr:colOff>50800</xdr:colOff>
      <xdr:row>93</xdr:row>
      <xdr:rowOff>112957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5861672"/>
          <a:ext cx="889000" cy="19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48102</xdr:rowOff>
    </xdr:from>
    <xdr:to>
      <xdr:col>15</xdr:col>
      <xdr:colOff>101600</xdr:colOff>
      <xdr:row>98</xdr:row>
      <xdr:rowOff>149702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140829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112957</xdr:rowOff>
    </xdr:from>
    <xdr:to>
      <xdr:col>10</xdr:col>
      <xdr:colOff>114300</xdr:colOff>
      <xdr:row>97</xdr:row>
      <xdr:rowOff>90346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057807"/>
          <a:ext cx="889000" cy="6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40235</xdr:rowOff>
    </xdr:from>
    <xdr:to>
      <xdr:col>10</xdr:col>
      <xdr:colOff>165100</xdr:colOff>
      <xdr:row>98</xdr:row>
      <xdr:rowOff>141835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132962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55039</xdr:rowOff>
    </xdr:from>
    <xdr:to>
      <xdr:col>6</xdr:col>
      <xdr:colOff>38100</xdr:colOff>
      <xdr:row>98</xdr:row>
      <xdr:rowOff>156639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147766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80983</xdr:rowOff>
    </xdr:from>
    <xdr:to>
      <xdr:col>24</xdr:col>
      <xdr:colOff>114300</xdr:colOff>
      <xdr:row>93</xdr:row>
      <xdr:rowOff>11133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58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34010</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80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42242</xdr:rowOff>
    </xdr:from>
    <xdr:to>
      <xdr:col>20</xdr:col>
      <xdr:colOff>38100</xdr:colOff>
      <xdr:row>91</xdr:row>
      <xdr:rowOff>143842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56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160369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541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37472</xdr:rowOff>
    </xdr:from>
    <xdr:to>
      <xdr:col>15</xdr:col>
      <xdr:colOff>101600</xdr:colOff>
      <xdr:row>92</xdr:row>
      <xdr:rowOff>139072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58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155599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58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62157</xdr:rowOff>
    </xdr:from>
    <xdr:to>
      <xdr:col>10</xdr:col>
      <xdr:colOff>165100</xdr:colOff>
      <xdr:row>93</xdr:row>
      <xdr:rowOff>163757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00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8834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578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39546</xdr:rowOff>
    </xdr:from>
    <xdr:to>
      <xdr:col>6</xdr:col>
      <xdr:colOff>38100</xdr:colOff>
      <xdr:row>97</xdr:row>
      <xdr:rowOff>141146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7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157673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44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2159</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6002909"/>
          <a:ext cx="1270" cy="72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120286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7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2159</xdr:rowOff>
    </xdr:from>
    <xdr:to>
      <xdr:col>55</xdr:col>
      <xdr:colOff>88900</xdr:colOff>
      <xdr:row>35</xdr:row>
      <xdr:rowOff>2159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00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158941</xdr:rowOff>
    </xdr:from>
    <xdr:to>
      <xdr:col>55</xdr:col>
      <xdr:colOff>0</xdr:colOff>
      <xdr:row>38</xdr:row>
      <xdr:rowOff>121983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02591"/>
          <a:ext cx="838200" cy="13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70184</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852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91757</xdr:rowOff>
    </xdr:from>
    <xdr:to>
      <xdr:col>55</xdr:col>
      <xdr:colOff>50800</xdr:colOff>
      <xdr:row>39</xdr:row>
      <xdr:rowOff>21907</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49784</xdr:rowOff>
    </xdr:from>
    <xdr:to>
      <xdr:col>50</xdr:col>
      <xdr:colOff>114300</xdr:colOff>
      <xdr:row>37</xdr:row>
      <xdr:rowOff>158941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221984"/>
          <a:ext cx="889000" cy="28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89281</xdr:rowOff>
    </xdr:from>
    <xdr:to>
      <xdr:col>50</xdr:col>
      <xdr:colOff>165100</xdr:colOff>
      <xdr:row>39</xdr:row>
      <xdr:rowOff>19431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10558</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155892</xdr:rowOff>
    </xdr:from>
    <xdr:to>
      <xdr:col>45</xdr:col>
      <xdr:colOff>177800</xdr:colOff>
      <xdr:row>36</xdr:row>
      <xdr:rowOff>49784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156642"/>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75946</xdr:rowOff>
    </xdr:from>
    <xdr:to>
      <xdr:col>46</xdr:col>
      <xdr:colOff>38100</xdr:colOff>
      <xdr:row>39</xdr:row>
      <xdr:rowOff>6096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168673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68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165036</xdr:rowOff>
    </xdr:from>
    <xdr:to>
      <xdr:col>41</xdr:col>
      <xdr:colOff>50800</xdr:colOff>
      <xdr:row>35</xdr:row>
      <xdr:rowOff>155892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308536"/>
          <a:ext cx="889000" cy="84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162052</xdr:rowOff>
    </xdr:from>
    <xdr:to>
      <xdr:col>41</xdr:col>
      <xdr:colOff>101600</xdr:colOff>
      <xdr:row>38</xdr:row>
      <xdr:rowOff>92202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83329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95948</xdr:rowOff>
    </xdr:from>
    <xdr:to>
      <xdr:col>36</xdr:col>
      <xdr:colOff>165100</xdr:colOff>
      <xdr:row>38</xdr:row>
      <xdr:rowOff>26098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17225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53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71183</xdr:rowOff>
    </xdr:from>
    <xdr:to>
      <xdr:col>55</xdr:col>
      <xdr:colOff>50800</xdr:colOff>
      <xdr:row>39</xdr:row>
      <xdr:rowOff>1333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30561</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7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108141</xdr:rowOff>
    </xdr:from>
    <xdr:to>
      <xdr:col>50</xdr:col>
      <xdr:colOff>165100</xdr:colOff>
      <xdr:row>38</xdr:row>
      <xdr:rowOff>38291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54818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22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170434</xdr:rowOff>
    </xdr:from>
    <xdr:to>
      <xdr:col>46</xdr:col>
      <xdr:colOff>38100</xdr:colOff>
      <xdr:row>36</xdr:row>
      <xdr:rowOff>100584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117111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105092</xdr:rowOff>
    </xdr:from>
    <xdr:to>
      <xdr:col>41</xdr:col>
      <xdr:colOff>101600</xdr:colOff>
      <xdr:row>36</xdr:row>
      <xdr:rowOff>35242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51769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88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114236</xdr:rowOff>
    </xdr:from>
    <xdr:to>
      <xdr:col>36</xdr:col>
      <xdr:colOff>165100</xdr:colOff>
      <xdr:row>31</xdr:row>
      <xdr:rowOff>44386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2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60913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03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165453</xdr:rowOff>
    </xdr:from>
    <xdr:to>
      <xdr:col>54</xdr:col>
      <xdr:colOff>189865</xdr:colOff>
      <xdr:row>59</xdr:row>
      <xdr:rowOff>96954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595203"/>
          <a:ext cx="1270" cy="61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100781</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21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96954</xdr:rowOff>
    </xdr:from>
    <xdr:to>
      <xdr:col>55</xdr:col>
      <xdr:colOff>88900</xdr:colOff>
      <xdr:row>59</xdr:row>
      <xdr:rowOff>96954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21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112130</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93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165453</xdr:rowOff>
    </xdr:from>
    <xdr:to>
      <xdr:col>55</xdr:col>
      <xdr:colOff>88900</xdr:colOff>
      <xdr:row>55</xdr:row>
      <xdr:rowOff>165453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59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60530</xdr:rowOff>
    </xdr:from>
    <xdr:to>
      <xdr:col>55</xdr:col>
      <xdr:colOff>0</xdr:colOff>
      <xdr:row>55</xdr:row>
      <xdr:rowOff>165453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318830"/>
          <a:ext cx="838200" cy="27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141635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1008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163208</xdr:rowOff>
    </xdr:from>
    <xdr:to>
      <xdr:col>55</xdr:col>
      <xdr:colOff>50800</xdr:colOff>
      <xdr:row>59</xdr:row>
      <xdr:rowOff>93358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101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123973</xdr:rowOff>
    </xdr:from>
    <xdr:to>
      <xdr:col>50</xdr:col>
      <xdr:colOff>114300</xdr:colOff>
      <xdr:row>54</xdr:row>
      <xdr:rowOff>60530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210823"/>
          <a:ext cx="889000" cy="10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168633</xdr:rowOff>
    </xdr:from>
    <xdr:to>
      <xdr:col>50</xdr:col>
      <xdr:colOff>165100</xdr:colOff>
      <xdr:row>59</xdr:row>
      <xdr:rowOff>98783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1011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89910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1020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123973</xdr:rowOff>
    </xdr:from>
    <xdr:to>
      <xdr:col>45</xdr:col>
      <xdr:colOff>177800</xdr:colOff>
      <xdr:row>55</xdr:row>
      <xdr:rowOff>106807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210823"/>
          <a:ext cx="889000" cy="3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156009</xdr:rowOff>
    </xdr:from>
    <xdr:to>
      <xdr:col>46</xdr:col>
      <xdr:colOff>38100</xdr:colOff>
      <xdr:row>59</xdr:row>
      <xdr:rowOff>86159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101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77286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101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111144</xdr:rowOff>
    </xdr:from>
    <xdr:to>
      <xdr:col>41</xdr:col>
      <xdr:colOff>50800</xdr:colOff>
      <xdr:row>55</xdr:row>
      <xdr:rowOff>106807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8683644"/>
          <a:ext cx="889000" cy="85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161971</xdr:rowOff>
    </xdr:from>
    <xdr:to>
      <xdr:col>41</xdr:col>
      <xdr:colOff>101600</xdr:colOff>
      <xdr:row>59</xdr:row>
      <xdr:rowOff>92121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1010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83248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101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167012</xdr:rowOff>
    </xdr:from>
    <xdr:to>
      <xdr:col>36</xdr:col>
      <xdr:colOff>165100</xdr:colOff>
      <xdr:row>59</xdr:row>
      <xdr:rowOff>97162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88289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102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114653</xdr:rowOff>
    </xdr:from>
    <xdr:to>
      <xdr:col>55</xdr:col>
      <xdr:colOff>50800</xdr:colOff>
      <xdr:row>56</xdr:row>
      <xdr:rowOff>44803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67680</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9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9730</xdr:rowOff>
    </xdr:from>
    <xdr:to>
      <xdr:col>50</xdr:col>
      <xdr:colOff>165100</xdr:colOff>
      <xdr:row>54</xdr:row>
      <xdr:rowOff>111330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26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127857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04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73173</xdr:rowOff>
    </xdr:from>
    <xdr:to>
      <xdr:col>46</xdr:col>
      <xdr:colOff>38100</xdr:colOff>
      <xdr:row>54</xdr:row>
      <xdr:rowOff>3323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1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19850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893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56007</xdr:rowOff>
    </xdr:from>
    <xdr:to>
      <xdr:col>41</xdr:col>
      <xdr:colOff>101600</xdr:colOff>
      <xdr:row>55</xdr:row>
      <xdr:rowOff>157607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2684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2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60344</xdr:rowOff>
    </xdr:from>
    <xdr:to>
      <xdr:col>36</xdr:col>
      <xdr:colOff>165100</xdr:colOff>
      <xdr:row>50</xdr:row>
      <xdr:rowOff>161944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6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7021</xdr:rowOff>
    </xdr:from>
    <xdr:ext cx="69018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27205" y="84080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92014</xdr:rowOff>
    </xdr:from>
    <xdr:to>
      <xdr:col>54</xdr:col>
      <xdr:colOff>189865</xdr:colOff>
      <xdr:row>78</xdr:row>
      <xdr:rowOff>132614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6414"/>
          <a:ext cx="1270" cy="106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136441</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09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132614</xdr:rowOff>
    </xdr:from>
    <xdr:to>
      <xdr:col>55</xdr:col>
      <xdr:colOff>88900</xdr:colOff>
      <xdr:row>78</xdr:row>
      <xdr:rowOff>132614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38691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92014</xdr:rowOff>
    </xdr:from>
    <xdr:to>
      <xdr:col>55</xdr:col>
      <xdr:colOff>88900</xdr:colOff>
      <xdr:row>72</xdr:row>
      <xdr:rowOff>92014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92014</xdr:rowOff>
    </xdr:from>
    <xdr:to>
      <xdr:col>55</xdr:col>
      <xdr:colOff>0</xdr:colOff>
      <xdr:row>75</xdr:row>
      <xdr:rowOff>160091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436414"/>
          <a:ext cx="838200" cy="58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72283</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73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93856</xdr:rowOff>
    </xdr:from>
    <xdr:to>
      <xdr:col>55</xdr:col>
      <xdr:colOff>50800</xdr:colOff>
      <xdr:row>78</xdr:row>
      <xdr:rowOff>24006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9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109406</xdr:rowOff>
    </xdr:from>
    <xdr:to>
      <xdr:col>50</xdr:col>
      <xdr:colOff>114300</xdr:colOff>
      <xdr:row>75</xdr:row>
      <xdr:rowOff>160091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968156"/>
          <a:ext cx="889000" cy="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91323</xdr:rowOff>
    </xdr:from>
    <xdr:to>
      <xdr:col>50</xdr:col>
      <xdr:colOff>165100</xdr:colOff>
      <xdr:row>78</xdr:row>
      <xdr:rowOff>21473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9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12600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8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109406</xdr:rowOff>
    </xdr:from>
    <xdr:to>
      <xdr:col>45</xdr:col>
      <xdr:colOff>177800</xdr:colOff>
      <xdr:row>76</xdr:row>
      <xdr:rowOff>40872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2968156"/>
          <a:ext cx="889000" cy="10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65582</xdr:rowOff>
    </xdr:from>
    <xdr:to>
      <xdr:col>46</xdr:col>
      <xdr:colOff>38100</xdr:colOff>
      <xdr:row>77</xdr:row>
      <xdr:rowOff>167182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158309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5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101012</xdr:rowOff>
    </xdr:from>
    <xdr:to>
      <xdr:col>41</xdr:col>
      <xdr:colOff>50800</xdr:colOff>
      <xdr:row>76</xdr:row>
      <xdr:rowOff>40872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2102512"/>
          <a:ext cx="889000" cy="96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95585</xdr:rowOff>
    </xdr:from>
    <xdr:to>
      <xdr:col>41</xdr:col>
      <xdr:colOff>101600</xdr:colOff>
      <xdr:row>78</xdr:row>
      <xdr:rowOff>25735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29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38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81978</xdr:rowOff>
    </xdr:from>
    <xdr:to>
      <xdr:col>36</xdr:col>
      <xdr:colOff>165100</xdr:colOff>
      <xdr:row>78</xdr:row>
      <xdr:rowOff>12128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3255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41214</xdr:rowOff>
    </xdr:from>
    <xdr:to>
      <xdr:col>55</xdr:col>
      <xdr:colOff>50800</xdr:colOff>
      <xdr:row>72</xdr:row>
      <xdr:rowOff>142814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3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165691</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33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109291</xdr:rowOff>
    </xdr:from>
    <xdr:to>
      <xdr:col>50</xdr:col>
      <xdr:colOff>165100</xdr:colOff>
      <xdr:row>76</xdr:row>
      <xdr:rowOff>39441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9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55968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7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58606</xdr:rowOff>
    </xdr:from>
    <xdr:to>
      <xdr:col>46</xdr:col>
      <xdr:colOff>38100</xdr:colOff>
      <xdr:row>75</xdr:row>
      <xdr:rowOff>160206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9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5283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69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161522</xdr:rowOff>
    </xdr:from>
    <xdr:to>
      <xdr:col>41</xdr:col>
      <xdr:colOff>101600</xdr:colOff>
      <xdr:row>76</xdr:row>
      <xdr:rowOff>91672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0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108199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7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50212</xdr:rowOff>
    </xdr:from>
    <xdr:to>
      <xdr:col>36</xdr:col>
      <xdr:colOff>165100</xdr:colOff>
      <xdr:row>70</xdr:row>
      <xdr:rowOff>151812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0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168339</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672795" y="118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162030</xdr:rowOff>
    </xdr:from>
    <xdr:to>
      <xdr:col>54</xdr:col>
      <xdr:colOff>189865</xdr:colOff>
      <xdr:row>99</xdr:row>
      <xdr:rowOff>93442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6621230"/>
          <a:ext cx="1270" cy="445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124865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93442</xdr:rowOff>
    </xdr:from>
    <xdr:to>
      <xdr:col>55</xdr:col>
      <xdr:colOff>88900</xdr:colOff>
      <xdr:row>99</xdr:row>
      <xdr:rowOff>93442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6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108707</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6396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162030</xdr:rowOff>
    </xdr:from>
    <xdr:to>
      <xdr:col>55</xdr:col>
      <xdr:colOff>88900</xdr:colOff>
      <xdr:row>96</xdr:row>
      <xdr:rowOff>162030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62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142987</xdr:rowOff>
    </xdr:from>
    <xdr:to>
      <xdr:col>55</xdr:col>
      <xdr:colOff>0</xdr:colOff>
      <xdr:row>96</xdr:row>
      <xdr:rowOff>162030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259287"/>
          <a:ext cx="838200" cy="36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169315</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971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19438</xdr:rowOff>
    </xdr:from>
    <xdr:to>
      <xdr:col>55</xdr:col>
      <xdr:colOff>50800</xdr:colOff>
      <xdr:row>99</xdr:row>
      <xdr:rowOff>121038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9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33138</xdr:rowOff>
    </xdr:from>
    <xdr:to>
      <xdr:col>50</xdr:col>
      <xdr:colOff>114300</xdr:colOff>
      <xdr:row>94</xdr:row>
      <xdr:rowOff>142987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5463638"/>
          <a:ext cx="889000" cy="79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16945</xdr:rowOff>
    </xdr:from>
    <xdr:to>
      <xdr:col>50</xdr:col>
      <xdr:colOff>165100</xdr:colOff>
      <xdr:row>99</xdr:row>
      <xdr:rowOff>118545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99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109672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708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33138</xdr:rowOff>
    </xdr:from>
    <xdr:to>
      <xdr:col>45</xdr:col>
      <xdr:colOff>177800</xdr:colOff>
      <xdr:row>91</xdr:row>
      <xdr:rowOff>159080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5463638"/>
          <a:ext cx="889000" cy="29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22440</xdr:rowOff>
    </xdr:from>
    <xdr:to>
      <xdr:col>46</xdr:col>
      <xdr:colOff>38100</xdr:colOff>
      <xdr:row>99</xdr:row>
      <xdr:rowOff>124040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115167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70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159080</xdr:rowOff>
    </xdr:from>
    <xdr:to>
      <xdr:col>41</xdr:col>
      <xdr:colOff>50800</xdr:colOff>
      <xdr:row>94</xdr:row>
      <xdr:rowOff>5038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5761030"/>
          <a:ext cx="889000" cy="36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19295</xdr:rowOff>
    </xdr:from>
    <xdr:to>
      <xdr:col>41</xdr:col>
      <xdr:colOff>101600</xdr:colOff>
      <xdr:row>99</xdr:row>
      <xdr:rowOff>120895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112022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18749</xdr:rowOff>
    </xdr:from>
    <xdr:to>
      <xdr:col>36</xdr:col>
      <xdr:colOff>165100</xdr:colOff>
      <xdr:row>99</xdr:row>
      <xdr:rowOff>120349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111476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111230</xdr:rowOff>
    </xdr:from>
    <xdr:to>
      <xdr:col>55</xdr:col>
      <xdr:colOff>50800</xdr:colOff>
      <xdr:row>97</xdr:row>
      <xdr:rowOff>41380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7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64257</xdr:rowOff>
    </xdr:from>
    <xdr:ext cx="690189"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23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92187</xdr:rowOff>
    </xdr:from>
    <xdr:to>
      <xdr:col>50</xdr:col>
      <xdr:colOff>165100</xdr:colOff>
      <xdr:row>95</xdr:row>
      <xdr:rowOff>22337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93</xdr:row>
      <xdr:rowOff>38864</xdr:rowOff>
    </xdr:from>
    <xdr:ext cx="690189"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294205" y="159837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153788</xdr:rowOff>
    </xdr:from>
    <xdr:to>
      <xdr:col>46</xdr:col>
      <xdr:colOff>38100</xdr:colOff>
      <xdr:row>90</xdr:row>
      <xdr:rowOff>83938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4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88</xdr:row>
      <xdr:rowOff>100465</xdr:rowOff>
    </xdr:from>
    <xdr:ext cx="690189"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05205" y="151880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108280</xdr:rowOff>
    </xdr:from>
    <xdr:to>
      <xdr:col>41</xdr:col>
      <xdr:colOff>101600</xdr:colOff>
      <xdr:row>92</xdr:row>
      <xdr:rowOff>38430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57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90</xdr:row>
      <xdr:rowOff>54957</xdr:rowOff>
    </xdr:from>
    <xdr:ext cx="69018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16205" y="15485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125688</xdr:rowOff>
    </xdr:from>
    <xdr:to>
      <xdr:col>36</xdr:col>
      <xdr:colOff>165100</xdr:colOff>
      <xdr:row>94</xdr:row>
      <xdr:rowOff>55838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0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92</xdr:row>
      <xdr:rowOff>72365</xdr:rowOff>
    </xdr:from>
    <xdr:ext cx="69018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27205" y="15845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129459</xdr:rowOff>
    </xdr:from>
    <xdr:to>
      <xdr:col>85</xdr:col>
      <xdr:colOff>127000</xdr:colOff>
      <xdr:row>37</xdr:row>
      <xdr:rowOff>147719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73109"/>
          <a:ext cx="838200" cy="1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98264</xdr:rowOff>
    </xdr:from>
    <xdr:to>
      <xdr:col>81</xdr:col>
      <xdr:colOff>50800</xdr:colOff>
      <xdr:row>37</xdr:row>
      <xdr:rowOff>129459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41914"/>
          <a:ext cx="889000" cy="3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98264</xdr:rowOff>
    </xdr:from>
    <xdr:to>
      <xdr:col>76</xdr:col>
      <xdr:colOff>114300</xdr:colOff>
      <xdr:row>38</xdr:row>
      <xdr:rowOff>1534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41914"/>
          <a:ext cx="8890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129838</xdr:rowOff>
    </xdr:from>
    <xdr:to>
      <xdr:col>71</xdr:col>
      <xdr:colOff>177800</xdr:colOff>
      <xdr:row>38</xdr:row>
      <xdr:rowOff>1534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73488"/>
          <a:ext cx="889000" cy="4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96919</xdr:rowOff>
    </xdr:from>
    <xdr:to>
      <xdr:col>85</xdr:col>
      <xdr:colOff>177800</xdr:colOff>
      <xdr:row>38</xdr:row>
      <xdr:rowOff>27070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40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56296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2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78659</xdr:rowOff>
    </xdr:from>
    <xdr:to>
      <xdr:col>81</xdr:col>
      <xdr:colOff>101600</xdr:colOff>
      <xdr:row>38</xdr:row>
      <xdr:rowOff>8809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2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25336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47464</xdr:rowOff>
    </xdr:from>
    <xdr:to>
      <xdr:col>76</xdr:col>
      <xdr:colOff>165100</xdr:colOff>
      <xdr:row>37</xdr:row>
      <xdr:rowOff>149064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165591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6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122184</xdr:rowOff>
    </xdr:from>
    <xdr:to>
      <xdr:col>72</xdr:col>
      <xdr:colOff>38100</xdr:colOff>
      <xdr:row>38</xdr:row>
      <xdr:rowOff>52334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43461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5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79038</xdr:rowOff>
    </xdr:from>
    <xdr:to>
      <xdr:col>67</xdr:col>
      <xdr:colOff>101600</xdr:colOff>
      <xdr:row>38</xdr:row>
      <xdr:rowOff>9189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226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25715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52176</xdr:rowOff>
    </xdr:from>
    <xdr:to>
      <xdr:col>85</xdr:col>
      <xdr:colOff>127000</xdr:colOff>
      <xdr:row>56</xdr:row>
      <xdr:rowOff>89545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8624676"/>
          <a:ext cx="838200" cy="106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89545</xdr:rowOff>
    </xdr:from>
    <xdr:to>
      <xdr:col>81</xdr:col>
      <xdr:colOff>50800</xdr:colOff>
      <xdr:row>57</xdr:row>
      <xdr:rowOff>110037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90745"/>
          <a:ext cx="889000" cy="19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110037</xdr:rowOff>
    </xdr:from>
    <xdr:to>
      <xdr:col>76</xdr:col>
      <xdr:colOff>114300</xdr:colOff>
      <xdr:row>57</xdr:row>
      <xdr:rowOff>158857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82687"/>
          <a:ext cx="889000" cy="4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97105</xdr:rowOff>
    </xdr:from>
    <xdr:to>
      <xdr:col>71</xdr:col>
      <xdr:colOff>177800</xdr:colOff>
      <xdr:row>57</xdr:row>
      <xdr:rowOff>158857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69755"/>
          <a:ext cx="889000" cy="6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1376</xdr:rowOff>
    </xdr:from>
    <xdr:to>
      <xdr:col>85</xdr:col>
      <xdr:colOff>177800</xdr:colOff>
      <xdr:row>50</xdr:row>
      <xdr:rowOff>102976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85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125853</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52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38745</xdr:rowOff>
    </xdr:from>
    <xdr:to>
      <xdr:col>81</xdr:col>
      <xdr:colOff>101600</xdr:colOff>
      <xdr:row>56</xdr:row>
      <xdr:rowOff>140345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156872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41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59237</xdr:rowOff>
    </xdr:from>
    <xdr:to>
      <xdr:col>76</xdr:col>
      <xdr:colOff>165100</xdr:colOff>
      <xdr:row>57</xdr:row>
      <xdr:rowOff>160837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3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5914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60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108057</xdr:rowOff>
    </xdr:from>
    <xdr:to>
      <xdr:col>72</xdr:col>
      <xdr:colOff>38100</xdr:colOff>
      <xdr:row>58</xdr:row>
      <xdr:rowOff>38207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54734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5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46305</xdr:rowOff>
    </xdr:from>
    <xdr:to>
      <xdr:col>67</xdr:col>
      <xdr:colOff>101600</xdr:colOff>
      <xdr:row>57</xdr:row>
      <xdr:rowOff>147905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164432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59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82403</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3112603"/>
          <a:ext cx="1269" cy="47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82387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26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29080</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88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82403</xdr:rowOff>
    </xdr:from>
    <xdr:to>
      <xdr:col>86</xdr:col>
      <xdr:colOff>25400</xdr:colOff>
      <xdr:row>76</xdr:row>
      <xdr:rowOff>82403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1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114340</xdr:rowOff>
    </xdr:from>
    <xdr:to>
      <xdr:col>85</xdr:col>
      <xdr:colOff>127000</xdr:colOff>
      <xdr:row>76</xdr:row>
      <xdr:rowOff>82403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2458740"/>
          <a:ext cx="838200" cy="65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126837</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9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148410</xdr:rowOff>
    </xdr:from>
    <xdr:to>
      <xdr:col>85</xdr:col>
      <xdr:colOff>177800</xdr:colOff>
      <xdr:row>79</xdr:row>
      <xdr:rowOff>78560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5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121894</xdr:rowOff>
    </xdr:from>
    <xdr:to>
      <xdr:col>81</xdr:col>
      <xdr:colOff>50800</xdr:colOff>
      <xdr:row>72</xdr:row>
      <xdr:rowOff>114340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2294844"/>
          <a:ext cx="889000" cy="16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146563</xdr:rowOff>
    </xdr:from>
    <xdr:to>
      <xdr:col>81</xdr:col>
      <xdr:colOff>101600</xdr:colOff>
      <xdr:row>79</xdr:row>
      <xdr:rowOff>76713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67840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6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121894</xdr:rowOff>
    </xdr:from>
    <xdr:to>
      <xdr:col>76</xdr:col>
      <xdr:colOff>114300</xdr:colOff>
      <xdr:row>72</xdr:row>
      <xdr:rowOff>163356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2294844"/>
          <a:ext cx="889000" cy="2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146551</xdr:rowOff>
    </xdr:from>
    <xdr:to>
      <xdr:col>76</xdr:col>
      <xdr:colOff>165100</xdr:colOff>
      <xdr:row>79</xdr:row>
      <xdr:rowOff>76701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67828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61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163356</xdr:rowOff>
    </xdr:from>
    <xdr:to>
      <xdr:col>71</xdr:col>
      <xdr:colOff>177800</xdr:colOff>
      <xdr:row>76</xdr:row>
      <xdr:rowOff>157392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2507756"/>
          <a:ext cx="889000" cy="67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147557</xdr:rowOff>
    </xdr:from>
    <xdr:to>
      <xdr:col>72</xdr:col>
      <xdr:colOff>38100</xdr:colOff>
      <xdr:row>79</xdr:row>
      <xdr:rowOff>77707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68834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152888</xdr:rowOff>
    </xdr:from>
    <xdr:to>
      <xdr:col>67</xdr:col>
      <xdr:colOff>101600</xdr:colOff>
      <xdr:row>79</xdr:row>
      <xdr:rowOff>83038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74165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31603</xdr:rowOff>
    </xdr:from>
    <xdr:to>
      <xdr:col>85</xdr:col>
      <xdr:colOff>177800</xdr:colOff>
      <xdr:row>76</xdr:row>
      <xdr:rowOff>133203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0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156080</xdr:rowOff>
    </xdr:from>
    <xdr:ext cx="599010"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0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63540</xdr:rowOff>
    </xdr:from>
    <xdr:to>
      <xdr:col>81</xdr:col>
      <xdr:colOff>101600</xdr:colOff>
      <xdr:row>72</xdr:row>
      <xdr:rowOff>165140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24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10217</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181795" y="121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71094</xdr:rowOff>
    </xdr:from>
    <xdr:to>
      <xdr:col>76</xdr:col>
      <xdr:colOff>165100</xdr:colOff>
      <xdr:row>72</xdr:row>
      <xdr:rowOff>1244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22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17771</xdr:rowOff>
    </xdr:from>
    <xdr:ext cx="59901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292795" y="1201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112556</xdr:rowOff>
    </xdr:from>
    <xdr:to>
      <xdr:col>72</xdr:col>
      <xdr:colOff>38100</xdr:colOff>
      <xdr:row>73</xdr:row>
      <xdr:rowOff>42706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245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59233</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03795" y="1223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106592</xdr:rowOff>
    </xdr:from>
    <xdr:to>
      <xdr:col>67</xdr:col>
      <xdr:colOff>101600</xdr:colOff>
      <xdr:row>77</xdr:row>
      <xdr:rowOff>36742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1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53269</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14795" y="1291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82796</xdr:rowOff>
    </xdr:from>
    <xdr:to>
      <xdr:col>85</xdr:col>
      <xdr:colOff>127000</xdr:colOff>
      <xdr:row>97</xdr:row>
      <xdr:rowOff>85032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713446"/>
          <a:ext cx="8382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82796</xdr:rowOff>
    </xdr:from>
    <xdr:to>
      <xdr:col>81</xdr:col>
      <xdr:colOff>50800</xdr:colOff>
      <xdr:row>97</xdr:row>
      <xdr:rowOff>104020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713446"/>
          <a:ext cx="889000" cy="2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104020</xdr:rowOff>
    </xdr:from>
    <xdr:to>
      <xdr:col>76</xdr:col>
      <xdr:colOff>114300</xdr:colOff>
      <xdr:row>97</xdr:row>
      <xdr:rowOff>116004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734670"/>
          <a:ext cx="8890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106607</xdr:rowOff>
    </xdr:from>
    <xdr:to>
      <xdr:col>71</xdr:col>
      <xdr:colOff>177800</xdr:colOff>
      <xdr:row>97</xdr:row>
      <xdr:rowOff>116004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737257"/>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34232</xdr:rowOff>
    </xdr:from>
    <xdr:to>
      <xdr:col>85</xdr:col>
      <xdr:colOff>177800</xdr:colOff>
      <xdr:row>97</xdr:row>
      <xdr:rowOff>135832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6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12659</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31996</xdr:rowOff>
    </xdr:from>
    <xdr:to>
      <xdr:col>81</xdr:col>
      <xdr:colOff>101600</xdr:colOff>
      <xdr:row>97</xdr:row>
      <xdr:rowOff>133596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6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124723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75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53220</xdr:rowOff>
    </xdr:from>
    <xdr:to>
      <xdr:col>76</xdr:col>
      <xdr:colOff>165100</xdr:colOff>
      <xdr:row>97</xdr:row>
      <xdr:rowOff>154820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145947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7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65204</xdr:rowOff>
    </xdr:from>
    <xdr:to>
      <xdr:col>72</xdr:col>
      <xdr:colOff>38100</xdr:colOff>
      <xdr:row>97</xdr:row>
      <xdr:rowOff>166804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157931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8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55807</xdr:rowOff>
    </xdr:from>
    <xdr:to>
      <xdr:col>67</xdr:col>
      <xdr:colOff>101600</xdr:colOff>
      <xdr:row>97</xdr:row>
      <xdr:rowOff>157407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148534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1,492,350</a:t>
          </a:r>
          <a:r>
            <a:rPr kumimoji="1" lang="ja-JP" altLang="en-US" sz="1300">
              <a:latin typeface="ＭＳ Ｐゴシック" panose="020B0600070205080204" pitchFamily="50" charset="-128"/>
              <a:ea typeface="ＭＳ Ｐゴシック" panose="020B0600070205080204" pitchFamily="50" charset="-128"/>
            </a:rPr>
            <a:t>円となっている。これは、復興事業の財源となる東日本大震災復興交付金の基金への積立によるものである。次いで大きい値を示しているのが土木費の</a:t>
          </a:r>
          <a:r>
            <a:rPr kumimoji="1" lang="en-US" altLang="ja-JP" sz="1300">
              <a:latin typeface="ＭＳ Ｐゴシック" panose="020B0600070205080204" pitchFamily="50" charset="-128"/>
              <a:ea typeface="ＭＳ Ｐゴシック" panose="020B0600070205080204" pitchFamily="50" charset="-128"/>
            </a:rPr>
            <a:t>1,381,623</a:t>
          </a:r>
          <a:r>
            <a:rPr kumimoji="1" lang="ja-JP" altLang="en-US" sz="1300">
              <a:latin typeface="ＭＳ Ｐゴシック" panose="020B0600070205080204" pitchFamily="50" charset="-128"/>
              <a:ea typeface="ＭＳ Ｐゴシック" panose="020B0600070205080204" pitchFamily="50" charset="-128"/>
            </a:rPr>
            <a:t>円である。これは、土地区画整理事業や防災集団移転促進事業など東日本大震災に伴う復旧・復興事業の影響により大きくなっているが、復旧・復興事業の進捗により前年度から大きく減少している。今後も、事業の進捗により減少していくものと思われる。その他の農林水産業費や災害復旧費も同様の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復旧・復興事業が完了するまでは、同じような状況で推移するものと思われるが、いかに効果的な投資でコストを削減できるかについて徹底して努めていくこととしている。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原子力発電施設の固定資産税（償却資産分）等について、例年、計画的に積立を行ってきている。しかし、固定資産税については、性質上、毎年減収となり標準財政規模も減少傾向にあることから、当該比率については上昇傾向となっているものの、震災復興特別交付税の影響により増減の幅が大きく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実質収支額及び実質単年度収支については、東日本大震災の復旧・復興事業等の実施に伴い、予算規模も大きくなっているため、震災前の水準より大きい値となっている。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数値算定以降、全会計とも黒字経営となっており、健全な運営を行ってきている。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一般会計については、東日本大震災からの復旧・復興関連事業に伴い、平成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年度以降、震災復興特別交付税の過大過少算定の影響を受け、値に増減の動きが生じている。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今後とも、より一層健全な財政運営に努める。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34425483</v>
      </c>
      <c r="BO4" s="431"/>
      <c r="BP4" s="431"/>
      <c r="BQ4" s="431"/>
      <c r="BR4" s="431"/>
      <c r="BS4" s="431"/>
      <c r="BT4" s="431"/>
      <c r="BU4" s="432"/>
      <c r="BV4" s="430">
        <v>42572867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5.0999999999999996</v>
      </c>
      <c r="CU4" s="437"/>
      <c r="CV4" s="437"/>
      <c r="CW4" s="437"/>
      <c r="CX4" s="437"/>
      <c r="CY4" s="437"/>
      <c r="CZ4" s="437"/>
      <c r="DA4" s="438"/>
      <c r="DB4" s="436">
        <v>37.5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33591019</v>
      </c>
      <c r="BO5" s="468"/>
      <c r="BP5" s="468"/>
      <c r="BQ5" s="468"/>
      <c r="BR5" s="468"/>
      <c r="BS5" s="468"/>
      <c r="BT5" s="468"/>
      <c r="BU5" s="469"/>
      <c r="BV5" s="467">
        <v>41046826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84.5</v>
      </c>
      <c r="CU5" s="465"/>
      <c r="CV5" s="465"/>
      <c r="CW5" s="465"/>
      <c r="CX5" s="465"/>
      <c r="CY5" s="465"/>
      <c r="CZ5" s="465"/>
      <c r="DA5" s="466"/>
      <c r="DB5" s="464">
        <v>86.5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834464</v>
      </c>
      <c r="BO6" s="468"/>
      <c r="BP6" s="468"/>
      <c r="BQ6" s="468"/>
      <c r="BR6" s="468"/>
      <c r="BS6" s="468"/>
      <c r="BT6" s="468"/>
      <c r="BU6" s="469"/>
      <c r="BV6" s="467">
        <v>1526041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84.5</v>
      </c>
      <c r="CU6" s="505"/>
      <c r="CV6" s="505"/>
      <c r="CW6" s="505"/>
      <c r="CX6" s="505"/>
      <c r="CY6" s="505"/>
      <c r="CZ6" s="505"/>
      <c r="DA6" s="506"/>
      <c r="DB6" s="504">
        <v>86.5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651310</v>
      </c>
      <c r="BO7" s="468"/>
      <c r="BP7" s="468"/>
      <c r="BQ7" s="468"/>
      <c r="BR7" s="468"/>
      <c r="BS7" s="468"/>
      <c r="BT7" s="468"/>
      <c r="BU7" s="469"/>
      <c r="BV7" s="467">
        <v>208081</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3584742</v>
      </c>
      <c r="CU7" s="468"/>
      <c r="CV7" s="468"/>
      <c r="CW7" s="468"/>
      <c r="CX7" s="468"/>
      <c r="CY7" s="468"/>
      <c r="CZ7" s="468"/>
      <c r="DA7" s="469"/>
      <c r="DB7" s="467">
        <v>3513470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94</v>
      </c>
      <c r="AV8" s="500"/>
      <c r="AW8" s="500"/>
      <c r="AX8" s="500"/>
      <c r="AY8" s="501" t="s">
        <v>110</v>
      </c>
      <c r="AZ8" s="502"/>
      <c r="BA8" s="502"/>
      <c r="BB8" s="502"/>
      <c r="BC8" s="502"/>
      <c r="BD8" s="502"/>
      <c r="BE8" s="502"/>
      <c r="BF8" s="502"/>
      <c r="BG8" s="502"/>
      <c r="BH8" s="502"/>
      <c r="BI8" s="502"/>
      <c r="BJ8" s="502"/>
      <c r="BK8" s="502"/>
      <c r="BL8" s="502"/>
      <c r="BM8" s="503"/>
      <c r="BN8" s="467">
        <v>183154</v>
      </c>
      <c r="BO8" s="468"/>
      <c r="BP8" s="468"/>
      <c r="BQ8" s="468"/>
      <c r="BR8" s="468"/>
      <c r="BS8" s="468"/>
      <c r="BT8" s="468"/>
      <c r="BU8" s="469"/>
      <c r="BV8" s="467">
        <v>1317960</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1.04</v>
      </c>
      <c r="CU8" s="508"/>
      <c r="CV8" s="508"/>
      <c r="CW8" s="508"/>
      <c r="CX8" s="508"/>
      <c r="CY8" s="508"/>
      <c r="CZ8" s="508"/>
      <c r="DA8" s="509"/>
      <c r="DB8" s="507">
        <v>1.01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6334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-1134614</v>
      </c>
      <c r="BO9" s="468"/>
      <c r="BP9" s="468"/>
      <c r="BQ9" s="468"/>
      <c r="BR9" s="468"/>
      <c r="BS9" s="468"/>
      <c r="BT9" s="468"/>
      <c r="BU9" s="469"/>
      <c r="BV9" s="467">
        <v>1218194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2</v>
      </c>
      <c r="CU9" s="465"/>
      <c r="CV9" s="465"/>
      <c r="CW9" s="465"/>
      <c r="CX9" s="465"/>
      <c r="CY9" s="465"/>
      <c r="CZ9" s="465"/>
      <c r="DA9" s="466"/>
      <c r="DB9" s="464">
        <v>1.6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10051</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77411</v>
      </c>
      <c r="BO10" s="468"/>
      <c r="BP10" s="468"/>
      <c r="BQ10" s="468"/>
      <c r="BR10" s="468"/>
      <c r="BS10" s="468"/>
      <c r="BT10" s="468"/>
      <c r="BU10" s="469"/>
      <c r="BV10" s="467">
        <v>80723</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94</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6416</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300000</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6189</v>
      </c>
      <c r="S13" s="552"/>
      <c r="T13" s="552"/>
      <c r="U13" s="552"/>
      <c r="V13" s="553"/>
      <c r="W13" s="483" t="s">
        <v>142</v>
      </c>
      <c r="X13" s="484"/>
      <c r="Y13" s="484"/>
      <c r="Z13" s="484"/>
      <c r="AA13" s="484"/>
      <c r="AB13" s="474"/>
      <c r="AC13" s="518">
        <v>367</v>
      </c>
      <c r="AD13" s="519"/>
      <c r="AE13" s="519"/>
      <c r="AF13" s="519"/>
      <c r="AG13" s="561"/>
      <c r="AH13" s="518">
        <v>747</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-1357203</v>
      </c>
      <c r="BO13" s="468"/>
      <c r="BP13" s="468"/>
      <c r="BQ13" s="468"/>
      <c r="BR13" s="468"/>
      <c r="BS13" s="468"/>
      <c r="BT13" s="468"/>
      <c r="BU13" s="469"/>
      <c r="BV13" s="467">
        <v>1298917</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3.1</v>
      </c>
      <c r="CU13" s="465"/>
      <c r="CV13" s="465"/>
      <c r="CW13" s="465"/>
      <c r="CX13" s="465"/>
      <c r="CY13" s="465"/>
      <c r="CZ13" s="465"/>
      <c r="DA13" s="466"/>
      <c r="DB13" s="464">
        <v>3.6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6500</v>
      </c>
      <c r="S14" s="552"/>
      <c r="T14" s="552"/>
      <c r="U14" s="552"/>
      <c r="V14" s="553"/>
      <c r="W14" s="457"/>
      <c r="X14" s="458"/>
      <c r="Y14" s="458"/>
      <c r="Z14" s="458"/>
      <c r="AA14" s="458"/>
      <c r="AB14" s="447"/>
      <c r="AC14" s="554">
        <v>10.9</v>
      </c>
      <c r="AD14" s="555"/>
      <c r="AE14" s="555"/>
      <c r="AF14" s="555"/>
      <c r="AG14" s="556"/>
      <c r="AH14" s="554">
        <v>15.2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t="s">
        <v>149</v>
      </c>
      <c r="CU14" s="566"/>
      <c r="CV14" s="566"/>
      <c r="CW14" s="566"/>
      <c r="CX14" s="566"/>
      <c r="CY14" s="566"/>
      <c r="CZ14" s="566"/>
      <c r="DA14" s="567"/>
      <c r="DB14" s="565" t="s">
        <v>139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6291</v>
      </c>
      <c r="S15" s="552"/>
      <c r="T15" s="552"/>
      <c r="U15" s="552"/>
      <c r="V15" s="553"/>
      <c r="W15" s="483" t="s">
        <v>151</v>
      </c>
      <c r="X15" s="484"/>
      <c r="Y15" s="484"/>
      <c r="Z15" s="484"/>
      <c r="AA15" s="484"/>
      <c r="AB15" s="474"/>
      <c r="AC15" s="518">
        <v>1355</v>
      </c>
      <c r="AD15" s="519"/>
      <c r="AE15" s="519"/>
      <c r="AF15" s="519"/>
      <c r="AG15" s="561"/>
      <c r="AH15" s="518">
        <v>1594</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2697595</v>
      </c>
      <c r="BO15" s="431"/>
      <c r="BP15" s="431"/>
      <c r="BQ15" s="431"/>
      <c r="BR15" s="431"/>
      <c r="BS15" s="431"/>
      <c r="BT15" s="431"/>
      <c r="BU15" s="432"/>
      <c r="BV15" s="430">
        <v>2656871</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40.1</v>
      </c>
      <c r="AD16" s="555"/>
      <c r="AE16" s="555"/>
      <c r="AF16" s="555"/>
      <c r="AG16" s="556"/>
      <c r="AH16" s="554">
        <v>32.5</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2527843</v>
      </c>
      <c r="BO16" s="468"/>
      <c r="BP16" s="468"/>
      <c r="BQ16" s="468"/>
      <c r="BR16" s="468"/>
      <c r="BS16" s="468"/>
      <c r="BT16" s="468"/>
      <c r="BU16" s="469"/>
      <c r="BV16" s="467">
        <v>2569313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1660</v>
      </c>
      <c r="AD17" s="519"/>
      <c r="AE17" s="519"/>
      <c r="AF17" s="519"/>
      <c r="AG17" s="561"/>
      <c r="AH17" s="518">
        <v>2566</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3584742</v>
      </c>
      <c r="BO17" s="468"/>
      <c r="BP17" s="468"/>
      <c r="BQ17" s="468"/>
      <c r="BR17" s="468"/>
      <c r="BS17" s="468"/>
      <c r="BT17" s="468"/>
      <c r="BU17" s="469"/>
      <c r="BV17" s="467">
        <v>3513470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65.349999999999994</v>
      </c>
      <c r="M18" s="583"/>
      <c r="N18" s="583"/>
      <c r="O18" s="583"/>
      <c r="P18" s="583"/>
      <c r="Q18" s="583"/>
      <c r="R18" s="584"/>
      <c r="S18" s="584"/>
      <c r="T18" s="584"/>
      <c r="U18" s="584"/>
      <c r="V18" s="585"/>
      <c r="W18" s="485"/>
      <c r="X18" s="486"/>
      <c r="Y18" s="486"/>
      <c r="Z18" s="486"/>
      <c r="AA18" s="486"/>
      <c r="AB18" s="477"/>
      <c r="AC18" s="586">
        <v>49.1</v>
      </c>
      <c r="AD18" s="587"/>
      <c r="AE18" s="587"/>
      <c r="AF18" s="587"/>
      <c r="AG18" s="588"/>
      <c r="AH18" s="586">
        <v>52.3</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2953338</v>
      </c>
      <c r="BO18" s="468"/>
      <c r="BP18" s="468"/>
      <c r="BQ18" s="468"/>
      <c r="BR18" s="468"/>
      <c r="BS18" s="468"/>
      <c r="BT18" s="468"/>
      <c r="BU18" s="469"/>
      <c r="BV18" s="467">
        <v>3005291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97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10110019</v>
      </c>
      <c r="BO19" s="468"/>
      <c r="BP19" s="468"/>
      <c r="BQ19" s="468"/>
      <c r="BR19" s="468"/>
      <c r="BS19" s="468"/>
      <c r="BT19" s="468"/>
      <c r="BU19" s="469"/>
      <c r="BV19" s="467">
        <v>13752543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3154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6112126</v>
      </c>
      <c r="BO23" s="468"/>
      <c r="BP23" s="468"/>
      <c r="BQ23" s="468"/>
      <c r="BR23" s="468"/>
      <c r="BS23" s="468"/>
      <c r="BT23" s="468"/>
      <c r="BU23" s="469"/>
      <c r="BV23" s="467">
        <v>6104338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8700</v>
      </c>
      <c r="R24" s="519"/>
      <c r="S24" s="519"/>
      <c r="T24" s="519"/>
      <c r="U24" s="519"/>
      <c r="V24" s="561"/>
      <c r="W24" s="620"/>
      <c r="X24" s="608"/>
      <c r="Y24" s="609"/>
      <c r="Z24" s="517" t="s">
        <v>175</v>
      </c>
      <c r="AA24" s="497"/>
      <c r="AB24" s="497"/>
      <c r="AC24" s="497"/>
      <c r="AD24" s="497"/>
      <c r="AE24" s="497"/>
      <c r="AF24" s="497"/>
      <c r="AG24" s="498"/>
      <c r="AH24" s="518">
        <v>159</v>
      </c>
      <c r="AI24" s="519"/>
      <c r="AJ24" s="519"/>
      <c r="AK24" s="519"/>
      <c r="AL24" s="561"/>
      <c r="AM24" s="518">
        <v>447744</v>
      </c>
      <c r="AN24" s="519"/>
      <c r="AO24" s="519"/>
      <c r="AP24" s="519"/>
      <c r="AQ24" s="519"/>
      <c r="AR24" s="561"/>
      <c r="AS24" s="518">
        <v>2816</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5890638</v>
      </c>
      <c r="BO24" s="468"/>
      <c r="BP24" s="468"/>
      <c r="BQ24" s="468"/>
      <c r="BR24" s="468"/>
      <c r="BS24" s="468"/>
      <c r="BT24" s="468"/>
      <c r="BU24" s="469"/>
      <c r="BV24" s="467">
        <v>5860979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2</v>
      </c>
      <c r="M25" s="519"/>
      <c r="N25" s="519"/>
      <c r="O25" s="519"/>
      <c r="P25" s="561"/>
      <c r="Q25" s="518">
        <v>6530</v>
      </c>
      <c r="R25" s="519"/>
      <c r="S25" s="519"/>
      <c r="T25" s="519"/>
      <c r="U25" s="519"/>
      <c r="V25" s="561"/>
      <c r="W25" s="620"/>
      <c r="X25" s="608"/>
      <c r="Y25" s="609"/>
      <c r="Z25" s="517" t="s">
        <v>178</v>
      </c>
      <c r="AA25" s="497"/>
      <c r="AB25" s="497"/>
      <c r="AC25" s="497"/>
      <c r="AD25" s="497"/>
      <c r="AE25" s="497"/>
      <c r="AF25" s="497"/>
      <c r="AG25" s="498"/>
      <c r="AH25" s="518" t="s">
        <v>139</v>
      </c>
      <c r="AI25" s="519"/>
      <c r="AJ25" s="519"/>
      <c r="AK25" s="519"/>
      <c r="AL25" s="561"/>
      <c r="AM25" s="518" t="s">
        <v>139</v>
      </c>
      <c r="AN25" s="519"/>
      <c r="AO25" s="519"/>
      <c r="AP25" s="519"/>
      <c r="AQ25" s="519"/>
      <c r="AR25" s="561"/>
      <c r="AS25" s="518" t="s">
        <v>139</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20690120</v>
      </c>
      <c r="BO25" s="431"/>
      <c r="BP25" s="431"/>
      <c r="BQ25" s="431"/>
      <c r="BR25" s="431"/>
      <c r="BS25" s="431"/>
      <c r="BT25" s="431"/>
      <c r="BU25" s="432"/>
      <c r="BV25" s="430">
        <v>23344288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180</v>
      </c>
      <c r="F26" s="497"/>
      <c r="G26" s="497"/>
      <c r="H26" s="497"/>
      <c r="I26" s="497"/>
      <c r="J26" s="497"/>
      <c r="K26" s="498"/>
      <c r="L26" s="518">
        <v>1</v>
      </c>
      <c r="M26" s="519"/>
      <c r="N26" s="519"/>
      <c r="O26" s="519"/>
      <c r="P26" s="561"/>
      <c r="Q26" s="518">
        <v>6090</v>
      </c>
      <c r="R26" s="519"/>
      <c r="S26" s="519"/>
      <c r="T26" s="519"/>
      <c r="U26" s="519"/>
      <c r="V26" s="561"/>
      <c r="W26" s="620"/>
      <c r="X26" s="608"/>
      <c r="Y26" s="609"/>
      <c r="Z26" s="517" t="s">
        <v>181</v>
      </c>
      <c r="AA26" s="630"/>
      <c r="AB26" s="630"/>
      <c r="AC26" s="630"/>
      <c r="AD26" s="630"/>
      <c r="AE26" s="630"/>
      <c r="AF26" s="630"/>
      <c r="AG26" s="631"/>
      <c r="AH26" s="518">
        <v>10</v>
      </c>
      <c r="AI26" s="519"/>
      <c r="AJ26" s="519"/>
      <c r="AK26" s="519"/>
      <c r="AL26" s="561"/>
      <c r="AM26" s="518">
        <v>23890</v>
      </c>
      <c r="AN26" s="519"/>
      <c r="AO26" s="519"/>
      <c r="AP26" s="519"/>
      <c r="AQ26" s="519"/>
      <c r="AR26" s="561"/>
      <c r="AS26" s="518">
        <v>2389</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183</v>
      </c>
      <c r="F27" s="497"/>
      <c r="G27" s="497"/>
      <c r="H27" s="497"/>
      <c r="I27" s="497"/>
      <c r="J27" s="497"/>
      <c r="K27" s="498"/>
      <c r="L27" s="518">
        <v>1</v>
      </c>
      <c r="M27" s="519"/>
      <c r="N27" s="519"/>
      <c r="O27" s="519"/>
      <c r="P27" s="561"/>
      <c r="Q27" s="518">
        <v>3390</v>
      </c>
      <c r="R27" s="519"/>
      <c r="S27" s="519"/>
      <c r="T27" s="519"/>
      <c r="U27" s="519"/>
      <c r="V27" s="561"/>
      <c r="W27" s="620"/>
      <c r="X27" s="608"/>
      <c r="Y27" s="609"/>
      <c r="Z27" s="517" t="s">
        <v>184</v>
      </c>
      <c r="AA27" s="497"/>
      <c r="AB27" s="497"/>
      <c r="AC27" s="497"/>
      <c r="AD27" s="497"/>
      <c r="AE27" s="497"/>
      <c r="AF27" s="497"/>
      <c r="AG27" s="498"/>
      <c r="AH27" s="518">
        <v>1</v>
      </c>
      <c r="AI27" s="519"/>
      <c r="AJ27" s="519"/>
      <c r="AK27" s="519"/>
      <c r="AL27" s="561"/>
      <c r="AM27" s="518" t="s">
        <v>185</v>
      </c>
      <c r="AN27" s="519"/>
      <c r="AO27" s="519"/>
      <c r="AP27" s="519"/>
      <c r="AQ27" s="519"/>
      <c r="AR27" s="561"/>
      <c r="AS27" s="518" t="s">
        <v>185</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v>448942</v>
      </c>
      <c r="BO27" s="644"/>
      <c r="BP27" s="644"/>
      <c r="BQ27" s="644"/>
      <c r="BR27" s="644"/>
      <c r="BS27" s="644"/>
      <c r="BT27" s="644"/>
      <c r="BU27" s="645"/>
      <c r="BV27" s="643">
        <v>797491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187</v>
      </c>
      <c r="F28" s="497"/>
      <c r="G28" s="497"/>
      <c r="H28" s="497"/>
      <c r="I28" s="497"/>
      <c r="J28" s="497"/>
      <c r="K28" s="498"/>
      <c r="L28" s="518">
        <v>1</v>
      </c>
      <c r="M28" s="519"/>
      <c r="N28" s="519"/>
      <c r="O28" s="519"/>
      <c r="P28" s="561"/>
      <c r="Q28" s="518">
        <v>2890</v>
      </c>
      <c r="R28" s="519"/>
      <c r="S28" s="519"/>
      <c r="T28" s="519"/>
      <c r="U28" s="519"/>
      <c r="V28" s="561"/>
      <c r="W28" s="620"/>
      <c r="X28" s="608"/>
      <c r="Y28" s="609"/>
      <c r="Z28" s="517" t="s">
        <v>188</v>
      </c>
      <c r="AA28" s="497"/>
      <c r="AB28" s="497"/>
      <c r="AC28" s="497"/>
      <c r="AD28" s="497"/>
      <c r="AE28" s="497"/>
      <c r="AF28" s="497"/>
      <c r="AG28" s="498"/>
      <c r="AH28" s="518" t="s">
        <v>139</v>
      </c>
      <c r="AI28" s="519"/>
      <c r="AJ28" s="519"/>
      <c r="AK28" s="519"/>
      <c r="AL28" s="561"/>
      <c r="AM28" s="518" t="s">
        <v>139</v>
      </c>
      <c r="AN28" s="519"/>
      <c r="AO28" s="519"/>
      <c r="AP28" s="519"/>
      <c r="AQ28" s="519"/>
      <c r="AR28" s="561"/>
      <c r="AS28" s="518" t="s">
        <v>139</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14173370</v>
      </c>
      <c r="BO28" s="431"/>
      <c r="BP28" s="431"/>
      <c r="BQ28" s="431"/>
      <c r="BR28" s="431"/>
      <c r="BS28" s="431"/>
      <c r="BT28" s="431"/>
      <c r="BU28" s="432"/>
      <c r="BV28" s="430">
        <v>13078191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10</v>
      </c>
      <c r="M29" s="519"/>
      <c r="N29" s="519"/>
      <c r="O29" s="519"/>
      <c r="P29" s="561"/>
      <c r="Q29" s="518">
        <v>2740</v>
      </c>
      <c r="R29" s="519"/>
      <c r="S29" s="519"/>
      <c r="T29" s="519"/>
      <c r="U29" s="519"/>
      <c r="V29" s="561"/>
      <c r="W29" s="621"/>
      <c r="X29" s="622"/>
      <c r="Y29" s="623"/>
      <c r="Z29" s="517" t="s">
        <v>191</v>
      </c>
      <c r="AA29" s="497"/>
      <c r="AB29" s="497"/>
      <c r="AC29" s="497"/>
      <c r="AD29" s="497"/>
      <c r="AE29" s="497"/>
      <c r="AF29" s="497"/>
      <c r="AG29" s="498"/>
      <c r="AH29" s="518">
        <v>160</v>
      </c>
      <c r="AI29" s="519"/>
      <c r="AJ29" s="519"/>
      <c r="AK29" s="519"/>
      <c r="AL29" s="561"/>
      <c r="AM29" s="518">
        <v>451336</v>
      </c>
      <c r="AN29" s="519"/>
      <c r="AO29" s="519"/>
      <c r="AP29" s="519"/>
      <c r="AQ29" s="519"/>
      <c r="AR29" s="561"/>
      <c r="AS29" s="518">
        <v>2821</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15368</v>
      </c>
      <c r="BO29" s="468"/>
      <c r="BP29" s="468"/>
      <c r="BQ29" s="468"/>
      <c r="BR29" s="468"/>
      <c r="BS29" s="468"/>
      <c r="BT29" s="468"/>
      <c r="BU29" s="469"/>
      <c r="BV29" s="467">
        <v>15367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93.1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21959577</v>
      </c>
      <c r="BO30" s="644"/>
      <c r="BP30" s="644"/>
      <c r="BQ30" s="644"/>
      <c r="BR30" s="644"/>
      <c r="BS30" s="644"/>
      <c r="BT30" s="644"/>
      <c r="BU30" s="645"/>
      <c r="BV30" s="643">
        <v>25809547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200</v>
      </c>
      <c r="V33" s="491"/>
      <c r="W33" s="456" t="s">
        <v>202</v>
      </c>
      <c r="X33" s="456"/>
      <c r="Y33" s="456"/>
      <c r="Z33" s="456"/>
      <c r="AA33" s="456"/>
      <c r="AB33" s="456"/>
      <c r="AC33" s="456"/>
      <c r="AD33" s="456"/>
      <c r="AE33" s="456"/>
      <c r="AF33" s="456"/>
      <c r="AG33" s="456"/>
      <c r="AH33" s="456"/>
      <c r="AI33" s="456"/>
      <c r="AJ33" s="456"/>
      <c r="AK33" s="456"/>
      <c r="AL33" s="216"/>
      <c r="AM33" s="491" t="s">
        <v>200</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200</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地方卸売市場特別会計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石巻地区広域行政事務組合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シーパル女川汽船</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土地区画整理事業特別会計（普通会計）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宮城県市町村職員退職手当組合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女川観光ホテル</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IF('各会計、関係団体の財政状況及び健全化判断比率'!B34="","",'各会計、関係団体の財政状況及び健全化判断比率'!B34)</f>
        <v>浄化槽事業特別会計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宮城県後期高齢者医療広域連合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女川魚市場</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IF('各会計、関係団体の財政状況及び健全化判断比率'!B35="","",'各会計、関係団体の財政状況及び健全化判断比率'!B35)</f>
        <v>土地区画整理事業特別会計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宮城県市町村非常勤消防団員補償報償組合</v>
      </c>
      <c r="BZ37" s="657"/>
      <c r="CA37" s="657"/>
      <c r="CB37" s="657"/>
      <c r="CC37" s="657"/>
      <c r="CD37" s="657"/>
      <c r="CE37" s="657"/>
      <c r="CF37" s="657"/>
      <c r="CG37" s="657"/>
      <c r="CH37" s="657"/>
      <c r="CI37" s="657"/>
      <c r="CJ37" s="657"/>
      <c r="CK37" s="657"/>
      <c r="CL37" s="657"/>
      <c r="CM37" s="657"/>
      <c r="CN37" s="214"/>
      <c r="CO37" s="656">
        <f t="shared" si="3"/>
        <v>19</v>
      </c>
      <c r="CP37" s="656"/>
      <c r="CQ37" s="657" t="str">
        <f>IF('各会計、関係団体の財政状況及び健全化判断比率'!BS10="","",'各会計、関係団体の財政状況及び健全化判断比率'!BS10)</f>
        <v>女川みらい創造</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宮城県市町村自治振興センター</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j7+pX2dVXAf34C+WEbKLYffecvyRoDliSvvn/78rOXQXaq+JPTd6idwXVQM65H4HVDIKo0j4epmd3QN82pzGqw==" saltValue="KzZB3JDY3FhXjtVGFrku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564</v>
      </c>
      <c r="D34" s="1248"/>
      <c r="E34" s="1249"/>
      <c r="F34" s="32">
        <v>0.68</v>
      </c>
      <c r="G34" s="33">
        <v>52.67</v>
      </c>
      <c r="H34" s="33">
        <v>2.78</v>
      </c>
      <c r="I34" s="33">
        <v>37.5</v>
      </c>
      <c r="J34" s="34">
        <v>5.0999999999999996</v>
      </c>
      <c r="K34" s="22"/>
      <c r="L34" s="22"/>
      <c r="M34" s="22"/>
      <c r="N34" s="22"/>
      <c r="O34" s="22"/>
      <c r="P34" s="22"/>
    </row>
    <row r="35" spans="1:16" ht="39" customHeight="1" x14ac:dyDescent="0.15">
      <c r="A35" s="22"/>
      <c r="B35" s="35"/>
      <c r="C35" s="1242" t="s">
        <v>565</v>
      </c>
      <c r="D35" s="1243"/>
      <c r="E35" s="1244"/>
      <c r="F35" s="36">
        <v>4.92</v>
      </c>
      <c r="G35" s="37">
        <v>4.7300000000000004</v>
      </c>
      <c r="H35" s="37">
        <v>2.94</v>
      </c>
      <c r="I35" s="37">
        <v>6.04</v>
      </c>
      <c r="J35" s="38">
        <v>3.85</v>
      </c>
      <c r="K35" s="22"/>
      <c r="L35" s="22"/>
      <c r="M35" s="22"/>
      <c r="N35" s="22"/>
      <c r="O35" s="22"/>
      <c r="P35" s="22"/>
    </row>
    <row r="36" spans="1:16" ht="39" customHeight="1" x14ac:dyDescent="0.15">
      <c r="A36" s="22"/>
      <c r="B36" s="35"/>
      <c r="C36" s="1242" t="s">
        <v>566</v>
      </c>
      <c r="D36" s="1243"/>
      <c r="E36" s="1244"/>
      <c r="F36" s="36">
        <v>1.5</v>
      </c>
      <c r="G36" s="37">
        <v>2.91</v>
      </c>
      <c r="H36" s="37">
        <v>2.36</v>
      </c>
      <c r="I36" s="37">
        <v>0.35</v>
      </c>
      <c r="J36" s="38">
        <v>0.69</v>
      </c>
      <c r="K36" s="22"/>
      <c r="L36" s="22"/>
      <c r="M36" s="22"/>
      <c r="N36" s="22"/>
      <c r="O36" s="22"/>
      <c r="P36" s="22"/>
    </row>
    <row r="37" spans="1:16" ht="39" customHeight="1" x14ac:dyDescent="0.15">
      <c r="A37" s="22"/>
      <c r="B37" s="35"/>
      <c r="C37" s="1242" t="s">
        <v>567</v>
      </c>
      <c r="D37" s="1243"/>
      <c r="E37" s="1244"/>
      <c r="F37" s="36">
        <v>0.75</v>
      </c>
      <c r="G37" s="37">
        <v>0.99</v>
      </c>
      <c r="H37" s="37">
        <v>0.98</v>
      </c>
      <c r="I37" s="37">
        <v>1.71</v>
      </c>
      <c r="J37" s="38">
        <v>0.56000000000000005</v>
      </c>
      <c r="K37" s="22"/>
      <c r="L37" s="22"/>
      <c r="M37" s="22"/>
      <c r="N37" s="22"/>
      <c r="O37" s="22"/>
      <c r="P37" s="22"/>
    </row>
    <row r="38" spans="1:16" ht="39" customHeight="1" x14ac:dyDescent="0.15">
      <c r="A38" s="22"/>
      <c r="B38" s="35"/>
      <c r="C38" s="1242" t="s">
        <v>568</v>
      </c>
      <c r="D38" s="1243"/>
      <c r="E38" s="1244"/>
      <c r="F38" s="36">
        <v>0.02</v>
      </c>
      <c r="G38" s="37">
        <v>0.06</v>
      </c>
      <c r="H38" s="37">
        <v>0.01</v>
      </c>
      <c r="I38" s="37">
        <v>0</v>
      </c>
      <c r="J38" s="38">
        <v>0.04</v>
      </c>
      <c r="K38" s="22"/>
      <c r="L38" s="22"/>
      <c r="M38" s="22"/>
      <c r="N38" s="22"/>
      <c r="O38" s="22"/>
      <c r="P38" s="22"/>
    </row>
    <row r="39" spans="1:16" ht="39" customHeight="1" x14ac:dyDescent="0.15">
      <c r="A39" s="22"/>
      <c r="B39" s="35"/>
      <c r="C39" s="1242" t="s">
        <v>569</v>
      </c>
      <c r="D39" s="1243"/>
      <c r="E39" s="1244"/>
      <c r="F39" s="36">
        <v>0</v>
      </c>
      <c r="G39" s="37">
        <v>0.02</v>
      </c>
      <c r="H39" s="37">
        <v>0</v>
      </c>
      <c r="I39" s="37">
        <v>0</v>
      </c>
      <c r="J39" s="38">
        <v>0</v>
      </c>
      <c r="K39" s="22"/>
      <c r="L39" s="22"/>
      <c r="M39" s="22"/>
      <c r="N39" s="22"/>
      <c r="O39" s="22"/>
      <c r="P39" s="22"/>
    </row>
    <row r="40" spans="1:16" ht="39" customHeight="1" x14ac:dyDescent="0.15">
      <c r="A40" s="22"/>
      <c r="B40" s="35"/>
      <c r="C40" s="1242" t="s">
        <v>570</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571</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572</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573</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p6rJX8NsADYtj7YQXMC+Nj+It6xuSgDFDrvwKbqSd0S/o055Z+/mCpg6GYFOoZIyuliATsZo4fqrcp34eSumQ==" saltValue="jdVFtb8yDiUtAL1lL6RR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307</v>
      </c>
      <c r="L45" s="60">
        <v>287</v>
      </c>
      <c r="M45" s="60">
        <v>301</v>
      </c>
      <c r="N45" s="60">
        <v>325</v>
      </c>
      <c r="O45" s="61">
        <v>317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15</v>
      </c>
      <c r="F48" s="1258"/>
      <c r="G48" s="1258"/>
      <c r="H48" s="1258"/>
      <c r="I48" s="1258"/>
      <c r="J48" s="1259"/>
      <c r="K48" s="63">
        <v>225</v>
      </c>
      <c r="L48" s="64">
        <v>251</v>
      </c>
      <c r="M48" s="64">
        <v>206</v>
      </c>
      <c r="N48" s="64">
        <v>213</v>
      </c>
      <c r="O48" s="65">
        <v>216</v>
      </c>
      <c r="P48" s="48"/>
      <c r="Q48" s="48"/>
      <c r="R48" s="48"/>
      <c r="S48" s="48"/>
      <c r="T48" s="48"/>
      <c r="U48" s="48"/>
    </row>
    <row r="49" spans="1:21" ht="30.75" customHeight="1" x14ac:dyDescent="0.15">
      <c r="A49" s="48"/>
      <c r="B49" s="1252"/>
      <c r="C49" s="1253"/>
      <c r="D49" s="62"/>
      <c r="E49" s="1258" t="s">
        <v>16</v>
      </c>
      <c r="F49" s="1258"/>
      <c r="G49" s="1258"/>
      <c r="H49" s="1258"/>
      <c r="I49" s="1258"/>
      <c r="J49" s="1259"/>
      <c r="K49" s="63">
        <v>26</v>
      </c>
      <c r="L49" s="64">
        <v>23</v>
      </c>
      <c r="M49" s="64">
        <v>9</v>
      </c>
      <c r="N49" s="64">
        <v>3</v>
      </c>
      <c r="O49" s="65">
        <v>4</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514</v>
      </c>
      <c r="L50" s="64" t="s">
        <v>514</v>
      </c>
      <c r="M50" s="64" t="s">
        <v>514</v>
      </c>
      <c r="N50" s="64" t="s">
        <v>514</v>
      </c>
      <c r="O50" s="65" t="s">
        <v>514</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514</v>
      </c>
      <c r="L51" s="64" t="s">
        <v>514</v>
      </c>
      <c r="M51" s="64" t="s">
        <v>514</v>
      </c>
      <c r="N51" s="64" t="s">
        <v>514</v>
      </c>
      <c r="O51" s="65" t="s">
        <v>514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415</v>
      </c>
      <c r="L52" s="64">
        <v>413</v>
      </c>
      <c r="M52" s="64">
        <v>438</v>
      </c>
      <c r="N52" s="64">
        <v>419</v>
      </c>
      <c r="O52" s="65">
        <v>437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143</v>
      </c>
      <c r="L53" s="69">
        <v>148</v>
      </c>
      <c r="M53" s="69">
        <v>78</v>
      </c>
      <c r="N53" s="69">
        <v>122</v>
      </c>
      <c r="O53" s="70">
        <v>100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596</v>
      </c>
      <c r="L57" s="84" t="s">
        <v>596</v>
      </c>
      <c r="M57" s="84" t="s">
        <v>596</v>
      </c>
      <c r="N57" s="84" t="s">
        <v>596</v>
      </c>
      <c r="O57" s="85" t="s">
        <v>596</v>
      </c>
    </row>
    <row r="58" spans="1:21" ht="31.5" customHeight="1" thickBot="1" x14ac:dyDescent="0.2">
      <c r="B58" s="1268"/>
      <c r="C58" s="1269"/>
      <c r="D58" s="1273" t="s">
        <v>27</v>
      </c>
      <c r="E58" s="1274"/>
      <c r="F58" s="1274"/>
      <c r="G58" s="1274"/>
      <c r="H58" s="1274"/>
      <c r="I58" s="1274"/>
      <c r="J58" s="1275"/>
      <c r="K58" s="86" t="s">
        <v>596</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uucyPdz5vfa/QRP0DnIisw2Qrl6UYxGRnoNcobe6N7u0X4kjF1YkHwf6Kd3I74tEFL/09rZ2r+hMtfcK5BuyQ==" saltValue="imnRxnvFbQw/JxZRLDJR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6" t="s">
        <v>30</v>
      </c>
      <c r="C41" s="1277"/>
      <c r="D41" s="102"/>
      <c r="E41" s="1282" t="s">
        <v>31</v>
      </c>
      <c r="F41" s="1282"/>
      <c r="G41" s="1282"/>
      <c r="H41" s="1283"/>
      <c r="I41" s="103">
        <v>3595</v>
      </c>
      <c r="J41" s="104">
        <v>4437</v>
      </c>
      <c r="K41" s="104">
        <v>5831</v>
      </c>
      <c r="L41" s="104">
        <v>6104</v>
      </c>
      <c r="M41" s="105">
        <v>5873</v>
      </c>
    </row>
    <row r="42" spans="2:13" ht="27.75" customHeight="1" x14ac:dyDescent="0.15">
      <c r="B42" s="1278"/>
      <c r="C42" s="1279"/>
      <c r="D42" s="106"/>
      <c r="E42" s="1284" t="s">
        <v>32</v>
      </c>
      <c r="F42" s="1284"/>
      <c r="G42" s="1284"/>
      <c r="H42" s="1285"/>
      <c r="I42" s="107" t="s">
        <v>514</v>
      </c>
      <c r="J42" s="108" t="s">
        <v>514</v>
      </c>
      <c r="K42" s="108" t="s">
        <v>514</v>
      </c>
      <c r="L42" s="108" t="s">
        <v>514</v>
      </c>
      <c r="M42" s="109" t="s">
        <v>514</v>
      </c>
    </row>
    <row r="43" spans="2:13" ht="27.75" customHeight="1" x14ac:dyDescent="0.15">
      <c r="B43" s="1278"/>
      <c r="C43" s="1279"/>
      <c r="D43" s="106"/>
      <c r="E43" s="1284" t="s">
        <v>33</v>
      </c>
      <c r="F43" s="1284"/>
      <c r="G43" s="1284"/>
      <c r="H43" s="1285"/>
      <c r="I43" s="107">
        <v>3461</v>
      </c>
      <c r="J43" s="108">
        <v>3173</v>
      </c>
      <c r="K43" s="108">
        <v>2984</v>
      </c>
      <c r="L43" s="108">
        <v>2859</v>
      </c>
      <c r="M43" s="109">
        <v>2763</v>
      </c>
    </row>
    <row r="44" spans="2:13" ht="27.75" customHeight="1" x14ac:dyDescent="0.15">
      <c r="B44" s="1278"/>
      <c r="C44" s="1279"/>
      <c r="D44" s="106"/>
      <c r="E44" s="1284" t="s">
        <v>34</v>
      </c>
      <c r="F44" s="1284"/>
      <c r="G44" s="1284"/>
      <c r="H44" s="1285"/>
      <c r="I44" s="107">
        <v>43</v>
      </c>
      <c r="J44" s="108">
        <v>25</v>
      </c>
      <c r="K44" s="108">
        <v>23</v>
      </c>
      <c r="L44" s="108">
        <v>28</v>
      </c>
      <c r="M44" s="109">
        <v>32</v>
      </c>
    </row>
    <row r="45" spans="2:13" ht="27.75" customHeight="1" x14ac:dyDescent="0.15">
      <c r="B45" s="1278"/>
      <c r="C45" s="1279"/>
      <c r="D45" s="106"/>
      <c r="E45" s="1284" t="s">
        <v>35</v>
      </c>
      <c r="F45" s="1284"/>
      <c r="G45" s="1284"/>
      <c r="H45" s="1285"/>
      <c r="I45" s="107">
        <v>946</v>
      </c>
      <c r="J45" s="108">
        <v>818</v>
      </c>
      <c r="K45" s="108">
        <v>779</v>
      </c>
      <c r="L45" s="108">
        <v>740</v>
      </c>
      <c r="M45" s="109">
        <v>735</v>
      </c>
    </row>
    <row r="46" spans="2:13" ht="27.75" customHeight="1" x14ac:dyDescent="0.15">
      <c r="B46" s="1278"/>
      <c r="C46" s="1279"/>
      <c r="D46" s="110"/>
      <c r="E46" s="1284" t="s">
        <v>36</v>
      </c>
      <c r="F46" s="1284"/>
      <c r="G46" s="1284"/>
      <c r="H46" s="1285"/>
      <c r="I46" s="107" t="s">
        <v>514</v>
      </c>
      <c r="J46" s="108" t="s">
        <v>514</v>
      </c>
      <c r="K46" s="108" t="s">
        <v>514</v>
      </c>
      <c r="L46" s="108" t="s">
        <v>514</v>
      </c>
      <c r="M46" s="109" t="s">
        <v>514</v>
      </c>
    </row>
    <row r="47" spans="2:13" ht="27.75" customHeight="1" x14ac:dyDescent="0.15">
      <c r="B47" s="1278"/>
      <c r="C47" s="1279"/>
      <c r="D47" s="111"/>
      <c r="E47" s="1286" t="s">
        <v>37</v>
      </c>
      <c r="F47" s="1287"/>
      <c r="G47" s="1287"/>
      <c r="H47" s="1288"/>
      <c r="I47" s="107" t="s">
        <v>514</v>
      </c>
      <c r="J47" s="108" t="s">
        <v>514</v>
      </c>
      <c r="K47" s="108" t="s">
        <v>514</v>
      </c>
      <c r="L47" s="108" t="s">
        <v>514</v>
      </c>
      <c r="M47" s="109" t="s">
        <v>514</v>
      </c>
    </row>
    <row r="48" spans="2:13" ht="27.75" customHeight="1" x14ac:dyDescent="0.15">
      <c r="B48" s="1278"/>
      <c r="C48" s="1279"/>
      <c r="D48" s="106"/>
      <c r="E48" s="1284" t="s">
        <v>38</v>
      </c>
      <c r="F48" s="1284"/>
      <c r="G48" s="1284"/>
      <c r="H48" s="1285"/>
      <c r="I48" s="107" t="s">
        <v>514</v>
      </c>
      <c r="J48" s="108" t="s">
        <v>514</v>
      </c>
      <c r="K48" s="108" t="s">
        <v>514</v>
      </c>
      <c r="L48" s="108" t="s">
        <v>514</v>
      </c>
      <c r="M48" s="109" t="s">
        <v>514</v>
      </c>
    </row>
    <row r="49" spans="2:13" ht="27.75" customHeight="1" x14ac:dyDescent="0.15">
      <c r="B49" s="1280"/>
      <c r="C49" s="1281"/>
      <c r="D49" s="106"/>
      <c r="E49" s="1284" t="s">
        <v>39</v>
      </c>
      <c r="F49" s="1284"/>
      <c r="G49" s="1284"/>
      <c r="H49" s="1285"/>
      <c r="I49" s="107" t="s">
        <v>514</v>
      </c>
      <c r="J49" s="108" t="s">
        <v>514</v>
      </c>
      <c r="K49" s="108" t="s">
        <v>514</v>
      </c>
      <c r="L49" s="108" t="s">
        <v>514</v>
      </c>
      <c r="M49" s="109" t="s">
        <v>514</v>
      </c>
    </row>
    <row r="50" spans="2:13" ht="27.75" customHeight="1" x14ac:dyDescent="0.15">
      <c r="B50" s="1289" t="s">
        <v>40</v>
      </c>
      <c r="C50" s="1290"/>
      <c r="D50" s="112"/>
      <c r="E50" s="1284" t="s">
        <v>41</v>
      </c>
      <c r="F50" s="1284"/>
      <c r="G50" s="1284"/>
      <c r="H50" s="1285"/>
      <c r="I50" s="107">
        <v>17029</v>
      </c>
      <c r="J50" s="108">
        <v>16210</v>
      </c>
      <c r="K50" s="108">
        <v>17496</v>
      </c>
      <c r="L50" s="108">
        <v>18696</v>
      </c>
      <c r="M50" s="109">
        <v>19426</v>
      </c>
    </row>
    <row r="51" spans="2:13" ht="27.75" customHeight="1" x14ac:dyDescent="0.15">
      <c r="B51" s="1278"/>
      <c r="C51" s="1279"/>
      <c r="D51" s="106"/>
      <c r="E51" s="1284" t="s">
        <v>42</v>
      </c>
      <c r="F51" s="1284"/>
      <c r="G51" s="1284"/>
      <c r="H51" s="1285"/>
      <c r="I51" s="107">
        <v>1200</v>
      </c>
      <c r="J51" s="108">
        <v>2481</v>
      </c>
      <c r="K51" s="108">
        <v>3753</v>
      </c>
      <c r="L51" s="108">
        <v>3609</v>
      </c>
      <c r="M51" s="109">
        <v>2426</v>
      </c>
    </row>
    <row r="52" spans="2:13" ht="27.75" customHeight="1" x14ac:dyDescent="0.15">
      <c r="B52" s="1280"/>
      <c r="C52" s="1281"/>
      <c r="D52" s="106"/>
      <c r="E52" s="1284" t="s">
        <v>43</v>
      </c>
      <c r="F52" s="1284"/>
      <c r="G52" s="1284"/>
      <c r="H52" s="1285"/>
      <c r="I52" s="107">
        <v>3643</v>
      </c>
      <c r="J52" s="108">
        <v>3588</v>
      </c>
      <c r="K52" s="108">
        <v>3922</v>
      </c>
      <c r="L52" s="108">
        <v>3626</v>
      </c>
      <c r="M52" s="109">
        <v>3947</v>
      </c>
    </row>
    <row r="53" spans="2:13" ht="27.75" customHeight="1" thickBot="1" x14ac:dyDescent="0.2">
      <c r="B53" s="1291" t="s">
        <v>44</v>
      </c>
      <c r="C53" s="1292"/>
      <c r="D53" s="113"/>
      <c r="E53" s="1293" t="s">
        <v>45</v>
      </c>
      <c r="F53" s="1293"/>
      <c r="G53" s="1293"/>
      <c r="H53" s="1294"/>
      <c r="I53" s="114">
        <v>-13827</v>
      </c>
      <c r="J53" s="115">
        <v>-13826</v>
      </c>
      <c r="K53" s="115">
        <v>-15553</v>
      </c>
      <c r="L53" s="115">
        <v>-16201</v>
      </c>
      <c r="M53" s="116">
        <v>-16397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oBDdbgACGdCwwUHIBd09O6LU1YazkzXSxxEdCtccNocopQ6dIUeAFMeQqvoxKQvnOGPWX0aTFzqMe1JQQfVrw==" saltValue="jg5zDVtSPn98BpZKregI3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12898</v>
      </c>
      <c r="G55" s="128">
        <v>13078</v>
      </c>
      <c r="H55" s="129">
        <v>14173</v>
      </c>
    </row>
    <row r="56" spans="2:8" ht="52.5" customHeight="1" x14ac:dyDescent="0.15">
      <c r="B56" s="130"/>
      <c r="C56" s="1305" t="s">
        <v>49</v>
      </c>
      <c r="D56" s="1305"/>
      <c r="E56" s="1306"/>
      <c r="F56" s="131">
        <v>15</v>
      </c>
      <c r="G56" s="131">
        <v>15</v>
      </c>
      <c r="H56" s="132">
        <v>15</v>
      </c>
    </row>
    <row r="57" spans="2:8" ht="53.25" customHeight="1" x14ac:dyDescent="0.15">
      <c r="B57" s="130"/>
      <c r="C57" s="1307" t="s">
        <v>50</v>
      </c>
      <c r="D57" s="1307"/>
      <c r="E57" s="1308"/>
      <c r="F57" s="133">
        <v>35137</v>
      </c>
      <c r="G57" s="133">
        <v>25810</v>
      </c>
      <c r="H57" s="134">
        <v>21960</v>
      </c>
    </row>
    <row r="58" spans="2:8" ht="45.75" customHeight="1" x14ac:dyDescent="0.15">
      <c r="B58" s="135"/>
      <c r="C58" s="1295" t="s">
        <v>580</v>
      </c>
      <c r="D58" s="1296"/>
      <c r="E58" s="1297"/>
      <c r="F58" s="136">
        <v>31049</v>
      </c>
      <c r="G58" s="136">
        <v>19861</v>
      </c>
      <c r="H58" s="137">
        <v>16310</v>
      </c>
    </row>
    <row r="59" spans="2:8" ht="45.75" customHeight="1" x14ac:dyDescent="0.15">
      <c r="B59" s="135"/>
      <c r="C59" s="1295" t="s">
        <v>581</v>
      </c>
      <c r="D59" s="1296"/>
      <c r="E59" s="1297"/>
      <c r="F59" s="136">
        <v>1224</v>
      </c>
      <c r="G59" s="136">
        <v>2433</v>
      </c>
      <c r="H59" s="137">
        <v>2806</v>
      </c>
    </row>
    <row r="60" spans="2:8" ht="45.75" customHeight="1" x14ac:dyDescent="0.15">
      <c r="B60" s="135"/>
      <c r="C60" s="1295" t="s">
        <v>582</v>
      </c>
      <c r="D60" s="1296"/>
      <c r="E60" s="1297"/>
      <c r="F60" s="136">
        <v>1490</v>
      </c>
      <c r="G60" s="136">
        <v>1362</v>
      </c>
      <c r="H60" s="137">
        <v>1312</v>
      </c>
    </row>
    <row r="61" spans="2:8" ht="45.75" customHeight="1" x14ac:dyDescent="0.15">
      <c r="B61" s="135"/>
      <c r="C61" s="1295" t="s">
        <v>583</v>
      </c>
      <c r="D61" s="1296"/>
      <c r="E61" s="1297"/>
      <c r="F61" s="136">
        <v>722</v>
      </c>
      <c r="G61" s="136">
        <v>1030</v>
      </c>
      <c r="H61" s="137">
        <v>802</v>
      </c>
    </row>
    <row r="62" spans="2:8" ht="45.75" customHeight="1" thickBot="1" x14ac:dyDescent="0.2">
      <c r="B62" s="138"/>
      <c r="C62" s="1298" t="s">
        <v>584</v>
      </c>
      <c r="D62" s="1299"/>
      <c r="E62" s="1300"/>
      <c r="F62" s="139">
        <v>1000</v>
      </c>
      <c r="G62" s="139">
        <v>967</v>
      </c>
      <c r="H62" s="140">
        <v>587</v>
      </c>
    </row>
    <row r="63" spans="2:8" ht="52.5" customHeight="1" thickBot="1" x14ac:dyDescent="0.2">
      <c r="B63" s="141"/>
      <c r="C63" s="1301" t="s">
        <v>51</v>
      </c>
      <c r="D63" s="1301"/>
      <c r="E63" s="1302"/>
      <c r="F63" s="142">
        <v>48050</v>
      </c>
      <c r="G63" s="142">
        <v>38903</v>
      </c>
      <c r="H63" s="143">
        <v>36148</v>
      </c>
    </row>
    <row r="64" spans="2:8" ht="15" customHeight="1" x14ac:dyDescent="0.15"/>
  </sheetData>
  <sheetProtection algorithmName="SHA-512" hashValue="k/dDXJs7oaFyXJgpWJe2zo4AzEJ2AntIPYkdlhT9Cu6UMXdjg//lrFrP3bpaytlI8I0q/vy/A9vVwos9gxy2ZA==" saltValue="4jsivUdCcnFtkKBvTgSC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602</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09">
        <v>43.4</v>
      </c>
      <c r="BQ53" s="1309"/>
      <c r="BR53" s="1309"/>
      <c r="BS53" s="1309"/>
      <c r="BT53" s="1309"/>
      <c r="BU53" s="1309"/>
      <c r="BV53" s="1309"/>
      <c r="BW53" s="1309"/>
      <c r="BX53" s="1309">
        <v>36.1</v>
      </c>
      <c r="BY53" s="1309"/>
      <c r="BZ53" s="1309"/>
      <c r="CA53" s="1309"/>
      <c r="CB53" s="1309"/>
      <c r="CC53" s="1309"/>
      <c r="CD53" s="1309"/>
      <c r="CE53" s="1309"/>
      <c r="CF53" s="1309">
        <v>37.799999999999997</v>
      </c>
      <c r="CG53" s="1309"/>
      <c r="CH53" s="1309"/>
      <c r="CI53" s="1309"/>
      <c r="CJ53" s="1309"/>
      <c r="CK53" s="1309"/>
      <c r="CL53" s="1309"/>
      <c r="CM53" s="1309"/>
      <c r="CN53" s="1309">
        <v>40</v>
      </c>
      <c r="CO53" s="1309"/>
      <c r="CP53" s="1309"/>
      <c r="CQ53" s="1309"/>
      <c r="CR53" s="1309"/>
      <c r="CS53" s="1309"/>
      <c r="CT53" s="1309"/>
      <c r="CU53" s="1309"/>
      <c r="CV53" s="1309">
        <v>27.5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605</v>
      </c>
      <c r="AO55" s="1314"/>
      <c r="AP55" s="1314"/>
      <c r="AQ55" s="1314"/>
      <c r="AR55" s="1314"/>
      <c r="AS55" s="1314"/>
      <c r="AT55" s="1314"/>
      <c r="AU55" s="1314"/>
      <c r="AV55" s="1314"/>
      <c r="AW55" s="1314"/>
      <c r="AX55" s="1314"/>
      <c r="AY55" s="1314"/>
      <c r="AZ55" s="1314"/>
      <c r="BA55" s="1314"/>
      <c r="BB55" s="1312" t="s">
        <v>603</v>
      </c>
      <c r="BC55" s="1312"/>
      <c r="BD55" s="1312"/>
      <c r="BE55" s="1312"/>
      <c r="BF55" s="1312"/>
      <c r="BG55" s="1312"/>
      <c r="BH55" s="1312"/>
      <c r="BI55" s="1312"/>
      <c r="BJ55" s="1312"/>
      <c r="BK55" s="1312"/>
      <c r="BL55" s="1312"/>
      <c r="BM55" s="1312"/>
      <c r="BN55" s="1312"/>
      <c r="BO55" s="1312"/>
      <c r="BP55" s="1309">
        <v>0.8</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604</v>
      </c>
      <c r="BC57" s="1312"/>
      <c r="BD57" s="1312"/>
      <c r="BE57" s="1312"/>
      <c r="BF57" s="1312"/>
      <c r="BG57" s="1312"/>
      <c r="BH57" s="1312"/>
      <c r="BI57" s="1312"/>
      <c r="BJ57" s="1312"/>
      <c r="BK57" s="1312"/>
      <c r="BL57" s="1312"/>
      <c r="BM57" s="1312"/>
      <c r="BN57" s="1312"/>
      <c r="BO57" s="1312"/>
      <c r="BP57" s="1309">
        <v>56.2</v>
      </c>
      <c r="BQ57" s="1309"/>
      <c r="BR57" s="1309"/>
      <c r="BS57" s="1309"/>
      <c r="BT57" s="1309"/>
      <c r="BU57" s="1309"/>
      <c r="BV57" s="1309"/>
      <c r="BW57" s="1309"/>
      <c r="BX57" s="1309">
        <v>58.6</v>
      </c>
      <c r="BY57" s="1309"/>
      <c r="BZ57" s="1309"/>
      <c r="CA57" s="1309"/>
      <c r="CB57" s="1309"/>
      <c r="CC57" s="1309"/>
      <c r="CD57" s="1309"/>
      <c r="CE57" s="1309"/>
      <c r="CF57" s="1309">
        <v>59.1</v>
      </c>
      <c r="CG57" s="1309"/>
      <c r="CH57" s="1309"/>
      <c r="CI57" s="1309"/>
      <c r="CJ57" s="1309"/>
      <c r="CK57" s="1309"/>
      <c r="CL57" s="1309"/>
      <c r="CM57" s="1309"/>
      <c r="CN57" s="1309">
        <v>61.3</v>
      </c>
      <c r="CO57" s="1309"/>
      <c r="CP57" s="1309"/>
      <c r="CQ57" s="1309"/>
      <c r="CR57" s="1309"/>
      <c r="CS57" s="1309"/>
      <c r="CT57" s="1309"/>
      <c r="CU57" s="1309"/>
      <c r="CV57" s="1309">
        <v>62.9</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602</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608</v>
      </c>
      <c r="BC75" s="1312"/>
      <c r="BD75" s="1312"/>
      <c r="BE75" s="1312"/>
      <c r="BF75" s="1312"/>
      <c r="BG75" s="1312"/>
      <c r="BH75" s="1312"/>
      <c r="BI75" s="1312"/>
      <c r="BJ75" s="1312"/>
      <c r="BK75" s="1312"/>
      <c r="BL75" s="1312"/>
      <c r="BM75" s="1312"/>
      <c r="BN75" s="1312"/>
      <c r="BO75" s="1312"/>
      <c r="BP75" s="1309">
        <v>4.9000000000000004</v>
      </c>
      <c r="BQ75" s="1309"/>
      <c r="BR75" s="1309"/>
      <c r="BS75" s="1309"/>
      <c r="BT75" s="1309"/>
      <c r="BU75" s="1309"/>
      <c r="BV75" s="1309"/>
      <c r="BW75" s="1309"/>
      <c r="BX75" s="1309">
        <v>4.3</v>
      </c>
      <c r="BY75" s="1309"/>
      <c r="BZ75" s="1309"/>
      <c r="CA75" s="1309"/>
      <c r="CB75" s="1309"/>
      <c r="CC75" s="1309"/>
      <c r="CD75" s="1309"/>
      <c r="CE75" s="1309"/>
      <c r="CF75" s="1309">
        <v>3.7</v>
      </c>
      <c r="CG75" s="1309"/>
      <c r="CH75" s="1309"/>
      <c r="CI75" s="1309"/>
      <c r="CJ75" s="1309"/>
      <c r="CK75" s="1309"/>
      <c r="CL75" s="1309"/>
      <c r="CM75" s="1309"/>
      <c r="CN75" s="1309">
        <v>3.6</v>
      </c>
      <c r="CO75" s="1309"/>
      <c r="CP75" s="1309"/>
      <c r="CQ75" s="1309"/>
      <c r="CR75" s="1309"/>
      <c r="CS75" s="1309"/>
      <c r="CT75" s="1309"/>
      <c r="CU75" s="1309"/>
      <c r="CV75" s="1309">
        <v>3.1</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605</v>
      </c>
      <c r="AO77" s="1314"/>
      <c r="AP77" s="1314"/>
      <c r="AQ77" s="1314"/>
      <c r="AR77" s="1314"/>
      <c r="AS77" s="1314"/>
      <c r="AT77" s="1314"/>
      <c r="AU77" s="1314"/>
      <c r="AV77" s="1314"/>
      <c r="AW77" s="1314"/>
      <c r="AX77" s="1314"/>
      <c r="AY77" s="1314"/>
      <c r="AZ77" s="1314"/>
      <c r="BA77" s="1314"/>
      <c r="BB77" s="1312" t="s">
        <v>603</v>
      </c>
      <c r="BC77" s="1312"/>
      <c r="BD77" s="1312"/>
      <c r="BE77" s="1312"/>
      <c r="BF77" s="1312"/>
      <c r="BG77" s="1312"/>
      <c r="BH77" s="1312"/>
      <c r="BI77" s="1312"/>
      <c r="BJ77" s="1312"/>
      <c r="BK77" s="1312"/>
      <c r="BL77" s="1312"/>
      <c r="BM77" s="1312"/>
      <c r="BN77" s="1312"/>
      <c r="BO77" s="1312"/>
      <c r="BP77" s="1309">
        <v>0.8</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608</v>
      </c>
      <c r="BC79" s="1312"/>
      <c r="BD79" s="1312"/>
      <c r="BE79" s="1312"/>
      <c r="BF79" s="1312"/>
      <c r="BG79" s="1312"/>
      <c r="BH79" s="1312"/>
      <c r="BI79" s="1312"/>
      <c r="BJ79" s="1312"/>
      <c r="BK79" s="1312"/>
      <c r="BL79" s="1312"/>
      <c r="BM79" s="1312"/>
      <c r="BN79" s="1312"/>
      <c r="BO79" s="1312"/>
      <c r="BP79" s="1309">
        <v>8.1</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1BJQ0/JE21QWDwHyAHw7MJx/HodENQ+F5KuQKvx44VmwacDdZFo6iN5Ccn8yIEOj0IbKvZAQEtK56HXFY1IVQ==" saltValue="Rl5TXRkGx8ve2ANWmqxK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9biTICUwxFhrwLVAs7vcvhiScPx5SOoXynQ2I1IFvU1uirnwzWue6OV5DKLPhC2Fh/X4+WQ8ysFqGXvQZiMKJg==" saltValue="ZulGfKgArNNcto8EPkJs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70" zoomScaleNormal="7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XtzQT2//tfKbLuP+E7LAhy+TZKIhJ5/igVpRc0bDnj7xz0XbIm15Z6XHneufnjR7UgoQ7Tvb3f/ztHzX64YHbw==" saltValue="9pHoEydbGCKpOBFh40B3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4360971</v>
      </c>
      <c r="E3" s="162"/>
      <c r="F3" s="163">
        <v>128611</v>
      </c>
      <c r="G3" s="164"/>
      <c r="H3" s="165"/>
    </row>
    <row r="4" spans="1:8" x14ac:dyDescent="0.15">
      <c r="A4" s="166"/>
      <c r="B4" s="167"/>
      <c r="C4" s="168"/>
      <c r="D4" s="169">
        <v>392220</v>
      </c>
      <c r="E4" s="170"/>
      <c r="F4" s="171">
        <v>61552</v>
      </c>
      <c r="G4" s="172"/>
      <c r="H4" s="173"/>
    </row>
    <row r="5" spans="1:8" x14ac:dyDescent="0.15">
      <c r="A5" s="154" t="s">
        <v>548</v>
      </c>
      <c r="B5" s="159"/>
      <c r="C5" s="160"/>
      <c r="D5" s="161">
        <v>4508332</v>
      </c>
      <c r="E5" s="162"/>
      <c r="F5" s="163">
        <v>138651</v>
      </c>
      <c r="G5" s="164"/>
      <c r="H5" s="165"/>
    </row>
    <row r="6" spans="1:8" x14ac:dyDescent="0.15">
      <c r="A6" s="166"/>
      <c r="B6" s="167"/>
      <c r="C6" s="168"/>
      <c r="D6" s="169">
        <v>323551</v>
      </c>
      <c r="E6" s="170"/>
      <c r="F6" s="171">
        <v>71211</v>
      </c>
      <c r="G6" s="172"/>
      <c r="H6" s="173"/>
    </row>
    <row r="7" spans="1:8" x14ac:dyDescent="0.15">
      <c r="A7" s="154" t="s">
        <v>549</v>
      </c>
      <c r="B7" s="159"/>
      <c r="C7" s="160"/>
      <c r="D7" s="161">
        <v>5810974</v>
      </c>
      <c r="E7" s="162"/>
      <c r="F7" s="163">
        <v>122882</v>
      </c>
      <c r="G7" s="164"/>
      <c r="H7" s="165"/>
    </row>
    <row r="8" spans="1:8" x14ac:dyDescent="0.15">
      <c r="A8" s="166"/>
      <c r="B8" s="167"/>
      <c r="C8" s="168"/>
      <c r="D8" s="169">
        <v>473363</v>
      </c>
      <c r="E8" s="170"/>
      <c r="F8" s="171">
        <v>65785</v>
      </c>
      <c r="G8" s="172"/>
      <c r="H8" s="173"/>
    </row>
    <row r="9" spans="1:8" x14ac:dyDescent="0.15">
      <c r="A9" s="154" t="s">
        <v>550</v>
      </c>
      <c r="B9" s="159"/>
      <c r="C9" s="160"/>
      <c r="D9" s="161">
        <v>3337385</v>
      </c>
      <c r="E9" s="162"/>
      <c r="F9" s="163">
        <v>114790</v>
      </c>
      <c r="G9" s="164"/>
      <c r="H9" s="165"/>
    </row>
    <row r="10" spans="1:8" x14ac:dyDescent="0.15">
      <c r="A10" s="166"/>
      <c r="B10" s="167"/>
      <c r="C10" s="168"/>
      <c r="D10" s="169">
        <v>334806</v>
      </c>
      <c r="E10" s="170"/>
      <c r="F10" s="171">
        <v>55601</v>
      </c>
      <c r="G10" s="172"/>
      <c r="H10" s="173"/>
    </row>
    <row r="11" spans="1:8" x14ac:dyDescent="0.15">
      <c r="A11" s="154" t="s">
        <v>551</v>
      </c>
      <c r="B11" s="159"/>
      <c r="C11" s="160"/>
      <c r="D11" s="161">
        <v>2403958</v>
      </c>
      <c r="E11" s="162"/>
      <c r="F11" s="163">
        <v>126262</v>
      </c>
      <c r="G11" s="164"/>
      <c r="H11" s="165"/>
    </row>
    <row r="12" spans="1:8" x14ac:dyDescent="0.15">
      <c r="A12" s="166"/>
      <c r="B12" s="167"/>
      <c r="C12" s="174"/>
      <c r="D12" s="169">
        <v>371150</v>
      </c>
      <c r="E12" s="170"/>
      <c r="F12" s="171">
        <v>56769</v>
      </c>
      <c r="G12" s="172"/>
      <c r="H12" s="173"/>
    </row>
    <row r="13" spans="1:8" x14ac:dyDescent="0.15">
      <c r="A13" s="154"/>
      <c r="B13" s="159"/>
      <c r="C13" s="175"/>
      <c r="D13" s="176">
        <v>4084324</v>
      </c>
      <c r="E13" s="177"/>
      <c r="F13" s="178">
        <v>126239</v>
      </c>
      <c r="G13" s="179"/>
      <c r="H13" s="165"/>
    </row>
    <row r="14" spans="1:8" x14ac:dyDescent="0.15">
      <c r="A14" s="166"/>
      <c r="B14" s="167"/>
      <c r="C14" s="168"/>
      <c r="D14" s="169">
        <v>379018</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0.69</v>
      </c>
      <c r="C19" s="180">
        <f>ROUND(VALUE(SUBSTITUTE(実質収支比率等に係る経年分析!G$48,"▲","-")),2)</f>
        <v>52.69</v>
      </c>
      <c r="D19" s="180">
        <f>ROUND(VALUE(SUBSTITUTE(実質収支比率等に係る経年分析!H$48,"▲","-")),2)</f>
        <v>2.78</v>
      </c>
      <c r="E19" s="180">
        <f>ROUND(VALUE(SUBSTITUTE(実質収支比率等に係る経年分析!I$48,"▲","-")),2)</f>
        <v>37.51</v>
      </c>
      <c r="F19" s="180">
        <f>ROUND(VALUE(SUBSTITUTE(実質収支比率等に係る経年分析!J$48,"▲","-")),2)</f>
        <v>5.1100000000000003</v>
      </c>
    </row>
    <row r="20" spans="1:11" x14ac:dyDescent="0.15">
      <c r="A20" s="180" t="s">
        <v>55</v>
      </c>
      <c r="B20" s="180">
        <f>ROUND(VALUE(SUBSTITUTE(実質収支比率等に係る経年分析!F$47,"▲","-")),2)</f>
        <v>327.86</v>
      </c>
      <c r="C20" s="180">
        <f>ROUND(VALUE(SUBSTITUTE(実質収支比率等に係る経年分析!G$47,"▲","-")),2)</f>
        <v>342.07</v>
      </c>
      <c r="D20" s="180">
        <f>ROUND(VALUE(SUBSTITUTE(実質収支比率等に係る経年分析!H$47,"▲","-")),2)</f>
        <v>359.42</v>
      </c>
      <c r="E20" s="180">
        <f>ROUND(VALUE(SUBSTITUTE(実質収支比率等に係る経年分析!I$47,"▲","-")),2)</f>
        <v>372.23</v>
      </c>
      <c r="F20" s="180">
        <f>ROUND(VALUE(SUBSTITUTE(実質収支比率等に係る経年分析!J$47,"▲","-")),2)</f>
        <v>395.38</v>
      </c>
    </row>
    <row r="21" spans="1:11" x14ac:dyDescent="0.15">
      <c r="A21" s="180" t="s">
        <v>56</v>
      </c>
      <c r="B21" s="180">
        <f>IF(ISNUMBER(VALUE(SUBSTITUTE(実質収支比率等に係る経年分析!F$49,"▲","-"))),ROUND(VALUE(SUBSTITUTE(実質収支比率等に係る経年分析!F$49,"▲","-")),2),NA())</f>
        <v>-57.92</v>
      </c>
      <c r="C21" s="180">
        <f>IF(ISNUMBER(VALUE(SUBSTITUTE(実質収支比率等に係る経年分析!G$49,"▲","-"))),ROUND(VALUE(SUBSTITUTE(実質収支比率等に係る経年分析!G$49,"▲","-")),2),NA())</f>
        <v>54.26</v>
      </c>
      <c r="D21" s="180">
        <f>IF(ISNUMBER(VALUE(SUBSTITUTE(実質収支比率等に係る経年分析!H$49,"▲","-"))),ROUND(VALUE(SUBSTITUTE(実質収支比率等に係る経年分析!H$49,"▲","-")),2),NA())</f>
        <v>-90.71</v>
      </c>
      <c r="E21" s="180">
        <f>IF(ISNUMBER(VALUE(SUBSTITUTE(実質収支比率等に係る経年分析!I$49,"▲","-"))),ROUND(VALUE(SUBSTITUTE(実質収支比率等に係る経年分析!I$49,"▲","-")),2),NA())</f>
        <v>36.97</v>
      </c>
      <c r="F21" s="180">
        <f>IF(ISNUMBER(VALUE(SUBSTITUTE(実質収支比率等に係る経年分析!J$49,"▲","-"))),ROUND(VALUE(SUBSTITUTE(実質収支比率等に係る経年分析!J$49,"▲","-")),2),NA())</f>
        <v>-37.86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地方卸売市場特別会計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土地区画整理事業特別会計（普通会計）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4.7300000000000004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5.0999999999999996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415</v>
      </c>
      <c r="E42" s="182"/>
      <c r="F42" s="182"/>
      <c r="G42" s="182">
        <f>'実質公債費比率（分子）の構造'!L$52</f>
        <v>413</v>
      </c>
      <c r="H42" s="182"/>
      <c r="I42" s="182"/>
      <c r="J42" s="182">
        <f>'実質公債費比率（分子）の構造'!M$52</f>
        <v>438</v>
      </c>
      <c r="K42" s="182"/>
      <c r="L42" s="182"/>
      <c r="M42" s="182">
        <f>'実質公債費比率（分子）の構造'!N$52</f>
        <v>419</v>
      </c>
      <c r="N42" s="182"/>
      <c r="O42" s="182"/>
      <c r="P42" s="182">
        <f>'実質公債費比率（分子）の構造'!O$52</f>
        <v>437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26</v>
      </c>
      <c r="C45" s="182"/>
      <c r="D45" s="182"/>
      <c r="E45" s="182">
        <f>'実質公債費比率（分子）の構造'!L$49</f>
        <v>23</v>
      </c>
      <c r="F45" s="182"/>
      <c r="G45" s="182"/>
      <c r="H45" s="182">
        <f>'実質公債費比率（分子）の構造'!M$49</f>
        <v>9</v>
      </c>
      <c r="I45" s="182"/>
      <c r="J45" s="182"/>
      <c r="K45" s="182">
        <f>'実質公債費比率（分子）の構造'!N$49</f>
        <v>3</v>
      </c>
      <c r="L45" s="182"/>
      <c r="M45" s="182"/>
      <c r="N45" s="182">
        <f>'実質公債費比率（分子）の構造'!O$49</f>
        <v>4</v>
      </c>
      <c r="O45" s="182"/>
      <c r="P45" s="182"/>
    </row>
    <row r="46" spans="1:16" x14ac:dyDescent="0.15">
      <c r="A46" s="182" t="s">
        <v>67</v>
      </c>
      <c r="B46" s="182">
        <f>'実質公債費比率（分子）の構造'!K$48</f>
        <v>225</v>
      </c>
      <c r="C46" s="182"/>
      <c r="D46" s="182"/>
      <c r="E46" s="182">
        <f>'実質公債費比率（分子）の構造'!L$48</f>
        <v>251</v>
      </c>
      <c r="F46" s="182"/>
      <c r="G46" s="182"/>
      <c r="H46" s="182">
        <f>'実質公債費比率（分子）の構造'!M$48</f>
        <v>206</v>
      </c>
      <c r="I46" s="182"/>
      <c r="J46" s="182"/>
      <c r="K46" s="182">
        <f>'実質公債費比率（分子）の構造'!N$48</f>
        <v>213</v>
      </c>
      <c r="L46" s="182"/>
      <c r="M46" s="182"/>
      <c r="N46" s="182">
        <f>'実質公債費比率（分子）の構造'!O$48</f>
        <v>216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307</v>
      </c>
      <c r="C49" s="182"/>
      <c r="D49" s="182"/>
      <c r="E49" s="182">
        <f>'実質公債費比率（分子）の構造'!L$45</f>
        <v>287</v>
      </c>
      <c r="F49" s="182"/>
      <c r="G49" s="182"/>
      <c r="H49" s="182">
        <f>'実質公債費比率（分子）の構造'!M$45</f>
        <v>301</v>
      </c>
      <c r="I49" s="182"/>
      <c r="J49" s="182"/>
      <c r="K49" s="182">
        <f>'実質公債費比率（分子）の構造'!N$45</f>
        <v>325</v>
      </c>
      <c r="L49" s="182"/>
      <c r="M49" s="182"/>
      <c r="N49" s="182">
        <f>'実質公債費比率（分子）の構造'!O$45</f>
        <v>317</v>
      </c>
      <c r="O49" s="182"/>
      <c r="P49" s="182"/>
    </row>
    <row r="50" spans="1:16" x14ac:dyDescent="0.15">
      <c r="A50" s="182" t="s">
        <v>71</v>
      </c>
      <c r="B50" s="182" t="e">
        <f>NA()</f>
        <v>#N/A</v>
      </c>
      <c r="C50" s="182">
        <f>IF(ISNUMBER('実質公債費比率（分子）の構造'!K$53),'実質公債費比率（分子）の構造'!K$53,NA())</f>
        <v>143</v>
      </c>
      <c r="D50" s="182" t="e">
        <f>NA()</f>
        <v>#N/A</v>
      </c>
      <c r="E50" s="182" t="e">
        <f>NA()</f>
        <v>#N/A</v>
      </c>
      <c r="F50" s="182">
        <f>IF(ISNUMBER('実質公債費比率（分子）の構造'!L$53),'実質公債費比率（分子）の構造'!L$53,NA())</f>
        <v>148</v>
      </c>
      <c r="G50" s="182" t="e">
        <f>NA()</f>
        <v>#N/A</v>
      </c>
      <c r="H50" s="182" t="e">
        <f>NA()</f>
        <v>#N/A</v>
      </c>
      <c r="I50" s="182">
        <f>IF(ISNUMBER('実質公債費比率（分子）の構造'!M$53),'実質公債費比率（分子）の構造'!M$53,NA())</f>
        <v>78</v>
      </c>
      <c r="J50" s="182" t="e">
        <f>NA()</f>
        <v>#N/A</v>
      </c>
      <c r="K50" s="182" t="e">
        <f>NA()</f>
        <v>#N/A</v>
      </c>
      <c r="L50" s="182">
        <f>IF(ISNUMBER('実質公債費比率（分子）の構造'!N$53),'実質公債費比率（分子）の構造'!N$53,NA())</f>
        <v>122</v>
      </c>
      <c r="M50" s="182" t="e">
        <f>NA()</f>
        <v>#N/A</v>
      </c>
      <c r="N50" s="182" t="e">
        <f>NA()</f>
        <v>#N/A</v>
      </c>
      <c r="O50" s="182">
        <f>IF(ISNUMBER('実質公債費比率（分子）の構造'!O$53),'実質公債費比率（分子）の構造'!O$53,NA())</f>
        <v>100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3643</v>
      </c>
      <c r="E56" s="181"/>
      <c r="F56" s="181"/>
      <c r="G56" s="181">
        <f>'将来負担比率（分子）の構造'!J$52</f>
        <v>3588</v>
      </c>
      <c r="H56" s="181"/>
      <c r="I56" s="181"/>
      <c r="J56" s="181">
        <f>'将来負担比率（分子）の構造'!K$52</f>
        <v>3922</v>
      </c>
      <c r="K56" s="181"/>
      <c r="L56" s="181"/>
      <c r="M56" s="181">
        <f>'将来負担比率（分子）の構造'!L$52</f>
        <v>3626</v>
      </c>
      <c r="N56" s="181"/>
      <c r="O56" s="181"/>
      <c r="P56" s="181">
        <f>'将来負担比率（分子）の構造'!M$52</f>
        <v>3947</v>
      </c>
    </row>
    <row r="57" spans="1:16" x14ac:dyDescent="0.15">
      <c r="A57" s="181" t="s">
        <v>42</v>
      </c>
      <c r="B57" s="181"/>
      <c r="C57" s="181"/>
      <c r="D57" s="181">
        <f>'将来負担比率（分子）の構造'!I$51</f>
        <v>1200</v>
      </c>
      <c r="E57" s="181"/>
      <c r="F57" s="181"/>
      <c r="G57" s="181">
        <f>'将来負担比率（分子）の構造'!J$51</f>
        <v>2481</v>
      </c>
      <c r="H57" s="181"/>
      <c r="I57" s="181"/>
      <c r="J57" s="181">
        <f>'将来負担比率（分子）の構造'!K$51</f>
        <v>3753</v>
      </c>
      <c r="K57" s="181"/>
      <c r="L57" s="181"/>
      <c r="M57" s="181">
        <f>'将来負担比率（分子）の構造'!L$51</f>
        <v>3609</v>
      </c>
      <c r="N57" s="181"/>
      <c r="O57" s="181"/>
      <c r="P57" s="181">
        <f>'将来負担比率（分子）の構造'!M$51</f>
        <v>2426</v>
      </c>
    </row>
    <row r="58" spans="1:16" x14ac:dyDescent="0.15">
      <c r="A58" s="181" t="s">
        <v>41</v>
      </c>
      <c r="B58" s="181"/>
      <c r="C58" s="181"/>
      <c r="D58" s="181">
        <f>'将来負担比率（分子）の構造'!I$50</f>
        <v>17029</v>
      </c>
      <c r="E58" s="181"/>
      <c r="F58" s="181"/>
      <c r="G58" s="181">
        <f>'将来負担比率（分子）の構造'!J$50</f>
        <v>16210</v>
      </c>
      <c r="H58" s="181"/>
      <c r="I58" s="181"/>
      <c r="J58" s="181">
        <f>'将来負担比率（分子）の構造'!K$50</f>
        <v>17496</v>
      </c>
      <c r="K58" s="181"/>
      <c r="L58" s="181"/>
      <c r="M58" s="181">
        <f>'将来負担比率（分子）の構造'!L$50</f>
        <v>18696</v>
      </c>
      <c r="N58" s="181"/>
      <c r="O58" s="181"/>
      <c r="P58" s="181">
        <f>'将来負担比率（分子）の構造'!M$50</f>
        <v>19426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946</v>
      </c>
      <c r="C62" s="181"/>
      <c r="D62" s="181"/>
      <c r="E62" s="181">
        <f>'将来負担比率（分子）の構造'!J$45</f>
        <v>818</v>
      </c>
      <c r="F62" s="181"/>
      <c r="G62" s="181"/>
      <c r="H62" s="181">
        <f>'将来負担比率（分子）の構造'!K$45</f>
        <v>779</v>
      </c>
      <c r="I62" s="181"/>
      <c r="J62" s="181"/>
      <c r="K62" s="181">
        <f>'将来負担比率（分子）の構造'!L$45</f>
        <v>740</v>
      </c>
      <c r="L62" s="181"/>
      <c r="M62" s="181"/>
      <c r="N62" s="181">
        <f>'将来負担比率（分子）の構造'!M$45</f>
        <v>735</v>
      </c>
      <c r="O62" s="181"/>
      <c r="P62" s="181"/>
    </row>
    <row r="63" spans="1:16" x14ac:dyDescent="0.15">
      <c r="A63" s="181" t="s">
        <v>34</v>
      </c>
      <c r="B63" s="181">
        <f>'将来負担比率（分子）の構造'!I$44</f>
        <v>43</v>
      </c>
      <c r="C63" s="181"/>
      <c r="D63" s="181"/>
      <c r="E63" s="181">
        <f>'将来負担比率（分子）の構造'!J$44</f>
        <v>25</v>
      </c>
      <c r="F63" s="181"/>
      <c r="G63" s="181"/>
      <c r="H63" s="181">
        <f>'将来負担比率（分子）の構造'!K$44</f>
        <v>23</v>
      </c>
      <c r="I63" s="181"/>
      <c r="J63" s="181"/>
      <c r="K63" s="181">
        <f>'将来負担比率（分子）の構造'!L$44</f>
        <v>28</v>
      </c>
      <c r="L63" s="181"/>
      <c r="M63" s="181"/>
      <c r="N63" s="181">
        <f>'将来負担比率（分子）の構造'!M$44</f>
        <v>32</v>
      </c>
      <c r="O63" s="181"/>
      <c r="P63" s="181"/>
    </row>
    <row r="64" spans="1:16" x14ac:dyDescent="0.15">
      <c r="A64" s="181" t="s">
        <v>33</v>
      </c>
      <c r="B64" s="181">
        <f>'将来負担比率（分子）の構造'!I$43</f>
        <v>3461</v>
      </c>
      <c r="C64" s="181"/>
      <c r="D64" s="181"/>
      <c r="E64" s="181">
        <f>'将来負担比率（分子）の構造'!J$43</f>
        <v>3173</v>
      </c>
      <c r="F64" s="181"/>
      <c r="G64" s="181"/>
      <c r="H64" s="181">
        <f>'将来負担比率（分子）の構造'!K$43</f>
        <v>2984</v>
      </c>
      <c r="I64" s="181"/>
      <c r="J64" s="181"/>
      <c r="K64" s="181">
        <f>'将来負担比率（分子）の構造'!L$43</f>
        <v>2859</v>
      </c>
      <c r="L64" s="181"/>
      <c r="M64" s="181"/>
      <c r="N64" s="181">
        <f>'将来負担比率（分子）の構造'!M$43</f>
        <v>2763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3595</v>
      </c>
      <c r="C66" s="181"/>
      <c r="D66" s="181"/>
      <c r="E66" s="181">
        <f>'将来負担比率（分子）の構造'!J$41</f>
        <v>4437</v>
      </c>
      <c r="F66" s="181"/>
      <c r="G66" s="181"/>
      <c r="H66" s="181">
        <f>'将来負担比率（分子）の構造'!K$41</f>
        <v>5831</v>
      </c>
      <c r="I66" s="181"/>
      <c r="J66" s="181"/>
      <c r="K66" s="181">
        <f>'将来負担比率（分子）の構造'!L$41</f>
        <v>6104</v>
      </c>
      <c r="L66" s="181"/>
      <c r="M66" s="181"/>
      <c r="N66" s="181">
        <f>'将来負担比率（分子）の構造'!M$41</f>
        <v>5873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12898</v>
      </c>
      <c r="C72" s="185">
        <f>基金残高に係る経年分析!G55</f>
        <v>13078</v>
      </c>
      <c r="D72" s="185">
        <f>基金残高に係る経年分析!H55</f>
        <v>14173</v>
      </c>
    </row>
    <row r="73" spans="1:16" x14ac:dyDescent="0.15">
      <c r="A73" s="184" t="s">
        <v>78</v>
      </c>
      <c r="B73" s="185">
        <f>基金残高に係る経年分析!F56</f>
        <v>15</v>
      </c>
      <c r="C73" s="185">
        <f>基金残高に係る経年分析!G56</f>
        <v>15</v>
      </c>
      <c r="D73" s="185">
        <f>基金残高に係る経年分析!H56</f>
        <v>15</v>
      </c>
    </row>
    <row r="74" spans="1:16" x14ac:dyDescent="0.15">
      <c r="A74" s="184" t="s">
        <v>79</v>
      </c>
      <c r="B74" s="185">
        <f>基金残高に係る経年分析!F57</f>
        <v>35137</v>
      </c>
      <c r="C74" s="185">
        <f>基金残高に係る経年分析!G57</f>
        <v>25810</v>
      </c>
      <c r="D74" s="185">
        <f>基金残高に係る経年分析!H57</f>
        <v>21960</v>
      </c>
    </row>
  </sheetData>
  <sheetProtection algorithmName="SHA-512" hashValue="sTe/sy5Q/BrL0r/2DR21LoqvX3jyISFnjG2ceNBXHdTog6bSkvhG72RxXr60wxK+MqLw1W8JpcLzHaHM5dAxcw==" saltValue="N8MlYawH6tr0fWVKmiXA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3288748</v>
      </c>
      <c r="S5" s="673"/>
      <c r="T5" s="673"/>
      <c r="U5" s="673"/>
      <c r="V5" s="673"/>
      <c r="W5" s="673"/>
      <c r="X5" s="673"/>
      <c r="Y5" s="674"/>
      <c r="Z5" s="675">
        <v>9.6</v>
      </c>
      <c r="AA5" s="675"/>
      <c r="AB5" s="675"/>
      <c r="AC5" s="675"/>
      <c r="AD5" s="676">
        <v>3288748</v>
      </c>
      <c r="AE5" s="676"/>
      <c r="AF5" s="676"/>
      <c r="AG5" s="676"/>
      <c r="AH5" s="676"/>
      <c r="AI5" s="676"/>
      <c r="AJ5" s="676"/>
      <c r="AK5" s="676"/>
      <c r="AL5" s="677">
        <v>94.1</v>
      </c>
      <c r="AM5" s="678"/>
      <c r="AN5" s="678"/>
      <c r="AO5" s="679"/>
      <c r="AP5" s="669" t="s">
        <v>230</v>
      </c>
      <c r="AQ5" s="670"/>
      <c r="AR5" s="670"/>
      <c r="AS5" s="670"/>
      <c r="AT5" s="670"/>
      <c r="AU5" s="670"/>
      <c r="AV5" s="670"/>
      <c r="AW5" s="670"/>
      <c r="AX5" s="670"/>
      <c r="AY5" s="670"/>
      <c r="AZ5" s="670"/>
      <c r="BA5" s="670"/>
      <c r="BB5" s="670"/>
      <c r="BC5" s="670"/>
      <c r="BD5" s="670"/>
      <c r="BE5" s="670"/>
      <c r="BF5" s="671"/>
      <c r="BG5" s="683">
        <v>3280992</v>
      </c>
      <c r="BH5" s="684"/>
      <c r="BI5" s="684"/>
      <c r="BJ5" s="684"/>
      <c r="BK5" s="684"/>
      <c r="BL5" s="684"/>
      <c r="BM5" s="684"/>
      <c r="BN5" s="685"/>
      <c r="BO5" s="686">
        <v>99.8</v>
      </c>
      <c r="BP5" s="686"/>
      <c r="BQ5" s="686"/>
      <c r="BR5" s="686"/>
      <c r="BS5" s="687" t="s">
        <v>130</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35413</v>
      </c>
      <c r="S6" s="684"/>
      <c r="T6" s="684"/>
      <c r="U6" s="684"/>
      <c r="V6" s="684"/>
      <c r="W6" s="684"/>
      <c r="X6" s="684"/>
      <c r="Y6" s="685"/>
      <c r="Z6" s="686">
        <v>0.1</v>
      </c>
      <c r="AA6" s="686"/>
      <c r="AB6" s="686"/>
      <c r="AC6" s="686"/>
      <c r="AD6" s="687">
        <v>35413</v>
      </c>
      <c r="AE6" s="687"/>
      <c r="AF6" s="687"/>
      <c r="AG6" s="687"/>
      <c r="AH6" s="687"/>
      <c r="AI6" s="687"/>
      <c r="AJ6" s="687"/>
      <c r="AK6" s="687"/>
      <c r="AL6" s="688">
        <v>1</v>
      </c>
      <c r="AM6" s="689"/>
      <c r="AN6" s="689"/>
      <c r="AO6" s="690"/>
      <c r="AP6" s="680" t="s">
        <v>235</v>
      </c>
      <c r="AQ6" s="681"/>
      <c r="AR6" s="681"/>
      <c r="AS6" s="681"/>
      <c r="AT6" s="681"/>
      <c r="AU6" s="681"/>
      <c r="AV6" s="681"/>
      <c r="AW6" s="681"/>
      <c r="AX6" s="681"/>
      <c r="AY6" s="681"/>
      <c r="AZ6" s="681"/>
      <c r="BA6" s="681"/>
      <c r="BB6" s="681"/>
      <c r="BC6" s="681"/>
      <c r="BD6" s="681"/>
      <c r="BE6" s="681"/>
      <c r="BF6" s="682"/>
      <c r="BG6" s="683">
        <v>3280992</v>
      </c>
      <c r="BH6" s="684"/>
      <c r="BI6" s="684"/>
      <c r="BJ6" s="684"/>
      <c r="BK6" s="684"/>
      <c r="BL6" s="684"/>
      <c r="BM6" s="684"/>
      <c r="BN6" s="685"/>
      <c r="BO6" s="686">
        <v>99.8</v>
      </c>
      <c r="BP6" s="686"/>
      <c r="BQ6" s="686"/>
      <c r="BR6" s="686"/>
      <c r="BS6" s="687" t="s">
        <v>130</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96107</v>
      </c>
      <c r="CS6" s="684"/>
      <c r="CT6" s="684"/>
      <c r="CU6" s="684"/>
      <c r="CV6" s="684"/>
      <c r="CW6" s="684"/>
      <c r="CX6" s="684"/>
      <c r="CY6" s="685"/>
      <c r="CZ6" s="677">
        <v>0.3</v>
      </c>
      <c r="DA6" s="678"/>
      <c r="DB6" s="678"/>
      <c r="DC6" s="697"/>
      <c r="DD6" s="692" t="s">
        <v>130</v>
      </c>
      <c r="DE6" s="684"/>
      <c r="DF6" s="684"/>
      <c r="DG6" s="684"/>
      <c r="DH6" s="684"/>
      <c r="DI6" s="684"/>
      <c r="DJ6" s="684"/>
      <c r="DK6" s="684"/>
      <c r="DL6" s="684"/>
      <c r="DM6" s="684"/>
      <c r="DN6" s="684"/>
      <c r="DO6" s="684"/>
      <c r="DP6" s="685"/>
      <c r="DQ6" s="692">
        <v>94427</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422</v>
      </c>
      <c r="S7" s="684"/>
      <c r="T7" s="684"/>
      <c r="U7" s="684"/>
      <c r="V7" s="684"/>
      <c r="W7" s="684"/>
      <c r="X7" s="684"/>
      <c r="Y7" s="685"/>
      <c r="Z7" s="686">
        <v>0</v>
      </c>
      <c r="AA7" s="686"/>
      <c r="AB7" s="686"/>
      <c r="AC7" s="686"/>
      <c r="AD7" s="687">
        <v>422</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478053</v>
      </c>
      <c r="BH7" s="684"/>
      <c r="BI7" s="684"/>
      <c r="BJ7" s="684"/>
      <c r="BK7" s="684"/>
      <c r="BL7" s="684"/>
      <c r="BM7" s="684"/>
      <c r="BN7" s="685"/>
      <c r="BO7" s="686">
        <v>14.5</v>
      </c>
      <c r="BP7" s="686"/>
      <c r="BQ7" s="686"/>
      <c r="BR7" s="686"/>
      <c r="BS7" s="687" t="s">
        <v>239</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9574917</v>
      </c>
      <c r="CS7" s="684"/>
      <c r="CT7" s="684"/>
      <c r="CU7" s="684"/>
      <c r="CV7" s="684"/>
      <c r="CW7" s="684"/>
      <c r="CX7" s="684"/>
      <c r="CY7" s="685"/>
      <c r="CZ7" s="686">
        <v>28.5</v>
      </c>
      <c r="DA7" s="686"/>
      <c r="DB7" s="686"/>
      <c r="DC7" s="686"/>
      <c r="DD7" s="692">
        <v>646961</v>
      </c>
      <c r="DE7" s="684"/>
      <c r="DF7" s="684"/>
      <c r="DG7" s="684"/>
      <c r="DH7" s="684"/>
      <c r="DI7" s="684"/>
      <c r="DJ7" s="684"/>
      <c r="DK7" s="684"/>
      <c r="DL7" s="684"/>
      <c r="DM7" s="684"/>
      <c r="DN7" s="684"/>
      <c r="DO7" s="684"/>
      <c r="DP7" s="685"/>
      <c r="DQ7" s="692">
        <v>1300687</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2085</v>
      </c>
      <c r="S8" s="684"/>
      <c r="T8" s="684"/>
      <c r="U8" s="684"/>
      <c r="V8" s="684"/>
      <c r="W8" s="684"/>
      <c r="X8" s="684"/>
      <c r="Y8" s="685"/>
      <c r="Z8" s="686">
        <v>0</v>
      </c>
      <c r="AA8" s="686"/>
      <c r="AB8" s="686"/>
      <c r="AC8" s="686"/>
      <c r="AD8" s="687">
        <v>2085</v>
      </c>
      <c r="AE8" s="687"/>
      <c r="AF8" s="687"/>
      <c r="AG8" s="687"/>
      <c r="AH8" s="687"/>
      <c r="AI8" s="687"/>
      <c r="AJ8" s="687"/>
      <c r="AK8" s="687"/>
      <c r="AL8" s="688">
        <v>0.1</v>
      </c>
      <c r="AM8" s="689"/>
      <c r="AN8" s="689"/>
      <c r="AO8" s="690"/>
      <c r="AP8" s="680" t="s">
        <v>242</v>
      </c>
      <c r="AQ8" s="681"/>
      <c r="AR8" s="681"/>
      <c r="AS8" s="681"/>
      <c r="AT8" s="681"/>
      <c r="AU8" s="681"/>
      <c r="AV8" s="681"/>
      <c r="AW8" s="681"/>
      <c r="AX8" s="681"/>
      <c r="AY8" s="681"/>
      <c r="AZ8" s="681"/>
      <c r="BA8" s="681"/>
      <c r="BB8" s="681"/>
      <c r="BC8" s="681"/>
      <c r="BD8" s="681"/>
      <c r="BE8" s="681"/>
      <c r="BF8" s="682"/>
      <c r="BG8" s="683">
        <v>10641</v>
      </c>
      <c r="BH8" s="684"/>
      <c r="BI8" s="684"/>
      <c r="BJ8" s="684"/>
      <c r="BK8" s="684"/>
      <c r="BL8" s="684"/>
      <c r="BM8" s="684"/>
      <c r="BN8" s="685"/>
      <c r="BO8" s="686">
        <v>0.3</v>
      </c>
      <c r="BP8" s="686"/>
      <c r="BQ8" s="686"/>
      <c r="BR8" s="686"/>
      <c r="BS8" s="692" t="s">
        <v>239</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1624968</v>
      </c>
      <c r="CS8" s="684"/>
      <c r="CT8" s="684"/>
      <c r="CU8" s="684"/>
      <c r="CV8" s="684"/>
      <c r="CW8" s="684"/>
      <c r="CX8" s="684"/>
      <c r="CY8" s="685"/>
      <c r="CZ8" s="686">
        <v>4.8</v>
      </c>
      <c r="DA8" s="686"/>
      <c r="DB8" s="686"/>
      <c r="DC8" s="686"/>
      <c r="DD8" s="692">
        <v>181446</v>
      </c>
      <c r="DE8" s="684"/>
      <c r="DF8" s="684"/>
      <c r="DG8" s="684"/>
      <c r="DH8" s="684"/>
      <c r="DI8" s="684"/>
      <c r="DJ8" s="684"/>
      <c r="DK8" s="684"/>
      <c r="DL8" s="684"/>
      <c r="DM8" s="684"/>
      <c r="DN8" s="684"/>
      <c r="DO8" s="684"/>
      <c r="DP8" s="685"/>
      <c r="DQ8" s="692">
        <v>1209888</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1302</v>
      </c>
      <c r="S9" s="684"/>
      <c r="T9" s="684"/>
      <c r="U9" s="684"/>
      <c r="V9" s="684"/>
      <c r="W9" s="684"/>
      <c r="X9" s="684"/>
      <c r="Y9" s="685"/>
      <c r="Z9" s="686">
        <v>0</v>
      </c>
      <c r="AA9" s="686"/>
      <c r="AB9" s="686"/>
      <c r="AC9" s="686"/>
      <c r="AD9" s="687">
        <v>1302</v>
      </c>
      <c r="AE9" s="687"/>
      <c r="AF9" s="687"/>
      <c r="AG9" s="687"/>
      <c r="AH9" s="687"/>
      <c r="AI9" s="687"/>
      <c r="AJ9" s="687"/>
      <c r="AK9" s="687"/>
      <c r="AL9" s="688">
        <v>0</v>
      </c>
      <c r="AM9" s="689"/>
      <c r="AN9" s="689"/>
      <c r="AO9" s="690"/>
      <c r="AP9" s="680" t="s">
        <v>245</v>
      </c>
      <c r="AQ9" s="681"/>
      <c r="AR9" s="681"/>
      <c r="AS9" s="681"/>
      <c r="AT9" s="681"/>
      <c r="AU9" s="681"/>
      <c r="AV9" s="681"/>
      <c r="AW9" s="681"/>
      <c r="AX9" s="681"/>
      <c r="AY9" s="681"/>
      <c r="AZ9" s="681"/>
      <c r="BA9" s="681"/>
      <c r="BB9" s="681"/>
      <c r="BC9" s="681"/>
      <c r="BD9" s="681"/>
      <c r="BE9" s="681"/>
      <c r="BF9" s="682"/>
      <c r="BG9" s="683">
        <v>340623</v>
      </c>
      <c r="BH9" s="684"/>
      <c r="BI9" s="684"/>
      <c r="BJ9" s="684"/>
      <c r="BK9" s="684"/>
      <c r="BL9" s="684"/>
      <c r="BM9" s="684"/>
      <c r="BN9" s="685"/>
      <c r="BO9" s="686">
        <v>10.4</v>
      </c>
      <c r="BP9" s="686"/>
      <c r="BQ9" s="686"/>
      <c r="BR9" s="686"/>
      <c r="BS9" s="692" t="s">
        <v>239</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3747944</v>
      </c>
      <c r="CS9" s="684"/>
      <c r="CT9" s="684"/>
      <c r="CU9" s="684"/>
      <c r="CV9" s="684"/>
      <c r="CW9" s="684"/>
      <c r="CX9" s="684"/>
      <c r="CY9" s="685"/>
      <c r="CZ9" s="686">
        <v>11.2</v>
      </c>
      <c r="DA9" s="686"/>
      <c r="DB9" s="686"/>
      <c r="DC9" s="686"/>
      <c r="DD9" s="692">
        <v>537856</v>
      </c>
      <c r="DE9" s="684"/>
      <c r="DF9" s="684"/>
      <c r="DG9" s="684"/>
      <c r="DH9" s="684"/>
      <c r="DI9" s="684"/>
      <c r="DJ9" s="684"/>
      <c r="DK9" s="684"/>
      <c r="DL9" s="684"/>
      <c r="DM9" s="684"/>
      <c r="DN9" s="684"/>
      <c r="DO9" s="684"/>
      <c r="DP9" s="685"/>
      <c r="DQ9" s="692">
        <v>1335840</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130</v>
      </c>
      <c r="S10" s="684"/>
      <c r="T10" s="684"/>
      <c r="U10" s="684"/>
      <c r="V10" s="684"/>
      <c r="W10" s="684"/>
      <c r="X10" s="684"/>
      <c r="Y10" s="685"/>
      <c r="Z10" s="686" t="s">
        <v>130</v>
      </c>
      <c r="AA10" s="686"/>
      <c r="AB10" s="686"/>
      <c r="AC10" s="686"/>
      <c r="AD10" s="687" t="s">
        <v>239</v>
      </c>
      <c r="AE10" s="687"/>
      <c r="AF10" s="687"/>
      <c r="AG10" s="687"/>
      <c r="AH10" s="687"/>
      <c r="AI10" s="687"/>
      <c r="AJ10" s="687"/>
      <c r="AK10" s="687"/>
      <c r="AL10" s="688" t="s">
        <v>130</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36476</v>
      </c>
      <c r="BH10" s="684"/>
      <c r="BI10" s="684"/>
      <c r="BJ10" s="684"/>
      <c r="BK10" s="684"/>
      <c r="BL10" s="684"/>
      <c r="BM10" s="684"/>
      <c r="BN10" s="685"/>
      <c r="BO10" s="686">
        <v>1.1000000000000001</v>
      </c>
      <c r="BP10" s="686"/>
      <c r="BQ10" s="686"/>
      <c r="BR10" s="686"/>
      <c r="BS10" s="692" t="s">
        <v>130</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3164</v>
      </c>
      <c r="CS10" s="684"/>
      <c r="CT10" s="684"/>
      <c r="CU10" s="684"/>
      <c r="CV10" s="684"/>
      <c r="CW10" s="684"/>
      <c r="CX10" s="684"/>
      <c r="CY10" s="685"/>
      <c r="CZ10" s="686">
        <v>0</v>
      </c>
      <c r="DA10" s="686"/>
      <c r="DB10" s="686"/>
      <c r="DC10" s="686"/>
      <c r="DD10" s="692" t="s">
        <v>239</v>
      </c>
      <c r="DE10" s="684"/>
      <c r="DF10" s="684"/>
      <c r="DG10" s="684"/>
      <c r="DH10" s="684"/>
      <c r="DI10" s="684"/>
      <c r="DJ10" s="684"/>
      <c r="DK10" s="684"/>
      <c r="DL10" s="684"/>
      <c r="DM10" s="684"/>
      <c r="DN10" s="684"/>
      <c r="DO10" s="684"/>
      <c r="DP10" s="685"/>
      <c r="DQ10" s="692" t="s">
        <v>239</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120409</v>
      </c>
      <c r="S11" s="684"/>
      <c r="T11" s="684"/>
      <c r="U11" s="684"/>
      <c r="V11" s="684"/>
      <c r="W11" s="684"/>
      <c r="X11" s="684"/>
      <c r="Y11" s="685"/>
      <c r="Z11" s="688">
        <v>0.3</v>
      </c>
      <c r="AA11" s="689"/>
      <c r="AB11" s="689"/>
      <c r="AC11" s="701"/>
      <c r="AD11" s="692">
        <v>120409</v>
      </c>
      <c r="AE11" s="684"/>
      <c r="AF11" s="684"/>
      <c r="AG11" s="684"/>
      <c r="AH11" s="684"/>
      <c r="AI11" s="684"/>
      <c r="AJ11" s="684"/>
      <c r="AK11" s="685"/>
      <c r="AL11" s="688">
        <v>3.4</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90313</v>
      </c>
      <c r="BH11" s="684"/>
      <c r="BI11" s="684"/>
      <c r="BJ11" s="684"/>
      <c r="BK11" s="684"/>
      <c r="BL11" s="684"/>
      <c r="BM11" s="684"/>
      <c r="BN11" s="685"/>
      <c r="BO11" s="686">
        <v>2.7</v>
      </c>
      <c r="BP11" s="686"/>
      <c r="BQ11" s="686"/>
      <c r="BR11" s="686"/>
      <c r="BS11" s="692" t="s">
        <v>130</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3649692</v>
      </c>
      <c r="CS11" s="684"/>
      <c r="CT11" s="684"/>
      <c r="CU11" s="684"/>
      <c r="CV11" s="684"/>
      <c r="CW11" s="684"/>
      <c r="CX11" s="684"/>
      <c r="CY11" s="685"/>
      <c r="CZ11" s="686">
        <v>10.9</v>
      </c>
      <c r="DA11" s="686"/>
      <c r="DB11" s="686"/>
      <c r="DC11" s="686"/>
      <c r="DD11" s="692">
        <v>3185909</v>
      </c>
      <c r="DE11" s="684"/>
      <c r="DF11" s="684"/>
      <c r="DG11" s="684"/>
      <c r="DH11" s="684"/>
      <c r="DI11" s="684"/>
      <c r="DJ11" s="684"/>
      <c r="DK11" s="684"/>
      <c r="DL11" s="684"/>
      <c r="DM11" s="684"/>
      <c r="DN11" s="684"/>
      <c r="DO11" s="684"/>
      <c r="DP11" s="685"/>
      <c r="DQ11" s="692">
        <v>1143446</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t="s">
        <v>130</v>
      </c>
      <c r="S12" s="684"/>
      <c r="T12" s="684"/>
      <c r="U12" s="684"/>
      <c r="V12" s="684"/>
      <c r="W12" s="684"/>
      <c r="X12" s="684"/>
      <c r="Y12" s="685"/>
      <c r="Z12" s="686" t="s">
        <v>239</v>
      </c>
      <c r="AA12" s="686"/>
      <c r="AB12" s="686"/>
      <c r="AC12" s="686"/>
      <c r="AD12" s="687" t="s">
        <v>239</v>
      </c>
      <c r="AE12" s="687"/>
      <c r="AF12" s="687"/>
      <c r="AG12" s="687"/>
      <c r="AH12" s="687"/>
      <c r="AI12" s="687"/>
      <c r="AJ12" s="687"/>
      <c r="AK12" s="687"/>
      <c r="AL12" s="688" t="s">
        <v>130</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2728591</v>
      </c>
      <c r="BH12" s="684"/>
      <c r="BI12" s="684"/>
      <c r="BJ12" s="684"/>
      <c r="BK12" s="684"/>
      <c r="BL12" s="684"/>
      <c r="BM12" s="684"/>
      <c r="BN12" s="685"/>
      <c r="BO12" s="686">
        <v>83</v>
      </c>
      <c r="BP12" s="686"/>
      <c r="BQ12" s="686"/>
      <c r="BR12" s="686"/>
      <c r="BS12" s="692" t="s">
        <v>130</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755260</v>
      </c>
      <c r="CS12" s="684"/>
      <c r="CT12" s="684"/>
      <c r="CU12" s="684"/>
      <c r="CV12" s="684"/>
      <c r="CW12" s="684"/>
      <c r="CX12" s="684"/>
      <c r="CY12" s="685"/>
      <c r="CZ12" s="686">
        <v>2.2000000000000002</v>
      </c>
      <c r="DA12" s="686"/>
      <c r="DB12" s="686"/>
      <c r="DC12" s="686"/>
      <c r="DD12" s="692">
        <v>505312</v>
      </c>
      <c r="DE12" s="684"/>
      <c r="DF12" s="684"/>
      <c r="DG12" s="684"/>
      <c r="DH12" s="684"/>
      <c r="DI12" s="684"/>
      <c r="DJ12" s="684"/>
      <c r="DK12" s="684"/>
      <c r="DL12" s="684"/>
      <c r="DM12" s="684"/>
      <c r="DN12" s="684"/>
      <c r="DO12" s="684"/>
      <c r="DP12" s="685"/>
      <c r="DQ12" s="692">
        <v>284767</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239</v>
      </c>
      <c r="S13" s="684"/>
      <c r="T13" s="684"/>
      <c r="U13" s="684"/>
      <c r="V13" s="684"/>
      <c r="W13" s="684"/>
      <c r="X13" s="684"/>
      <c r="Y13" s="685"/>
      <c r="Z13" s="686" t="s">
        <v>130</v>
      </c>
      <c r="AA13" s="686"/>
      <c r="AB13" s="686"/>
      <c r="AC13" s="686"/>
      <c r="AD13" s="687" t="s">
        <v>239</v>
      </c>
      <c r="AE13" s="687"/>
      <c r="AF13" s="687"/>
      <c r="AG13" s="687"/>
      <c r="AH13" s="687"/>
      <c r="AI13" s="687"/>
      <c r="AJ13" s="687"/>
      <c r="AK13" s="687"/>
      <c r="AL13" s="688" t="s">
        <v>239</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2727842</v>
      </c>
      <c r="BH13" s="684"/>
      <c r="BI13" s="684"/>
      <c r="BJ13" s="684"/>
      <c r="BK13" s="684"/>
      <c r="BL13" s="684"/>
      <c r="BM13" s="684"/>
      <c r="BN13" s="685"/>
      <c r="BO13" s="686">
        <v>82.9</v>
      </c>
      <c r="BP13" s="686"/>
      <c r="BQ13" s="686"/>
      <c r="BR13" s="686"/>
      <c r="BS13" s="692" t="s">
        <v>239</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8864493</v>
      </c>
      <c r="CS13" s="684"/>
      <c r="CT13" s="684"/>
      <c r="CU13" s="684"/>
      <c r="CV13" s="684"/>
      <c r="CW13" s="684"/>
      <c r="CX13" s="684"/>
      <c r="CY13" s="685"/>
      <c r="CZ13" s="686">
        <v>26.4</v>
      </c>
      <c r="DA13" s="686"/>
      <c r="DB13" s="686"/>
      <c r="DC13" s="686"/>
      <c r="DD13" s="692">
        <v>7766835</v>
      </c>
      <c r="DE13" s="684"/>
      <c r="DF13" s="684"/>
      <c r="DG13" s="684"/>
      <c r="DH13" s="684"/>
      <c r="DI13" s="684"/>
      <c r="DJ13" s="684"/>
      <c r="DK13" s="684"/>
      <c r="DL13" s="684"/>
      <c r="DM13" s="684"/>
      <c r="DN13" s="684"/>
      <c r="DO13" s="684"/>
      <c r="DP13" s="685"/>
      <c r="DQ13" s="692">
        <v>2198435</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5214</v>
      </c>
      <c r="S14" s="684"/>
      <c r="T14" s="684"/>
      <c r="U14" s="684"/>
      <c r="V14" s="684"/>
      <c r="W14" s="684"/>
      <c r="X14" s="684"/>
      <c r="Y14" s="685"/>
      <c r="Z14" s="686">
        <v>0</v>
      </c>
      <c r="AA14" s="686"/>
      <c r="AB14" s="686"/>
      <c r="AC14" s="686"/>
      <c r="AD14" s="687">
        <v>5214</v>
      </c>
      <c r="AE14" s="687"/>
      <c r="AF14" s="687"/>
      <c r="AG14" s="687"/>
      <c r="AH14" s="687"/>
      <c r="AI14" s="687"/>
      <c r="AJ14" s="687"/>
      <c r="AK14" s="687"/>
      <c r="AL14" s="688">
        <v>0.1</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19684</v>
      </c>
      <c r="BH14" s="684"/>
      <c r="BI14" s="684"/>
      <c r="BJ14" s="684"/>
      <c r="BK14" s="684"/>
      <c r="BL14" s="684"/>
      <c r="BM14" s="684"/>
      <c r="BN14" s="685"/>
      <c r="BO14" s="686">
        <v>0.6</v>
      </c>
      <c r="BP14" s="686"/>
      <c r="BQ14" s="686"/>
      <c r="BR14" s="686"/>
      <c r="BS14" s="692" t="s">
        <v>239</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229347</v>
      </c>
      <c r="CS14" s="684"/>
      <c r="CT14" s="684"/>
      <c r="CU14" s="684"/>
      <c r="CV14" s="684"/>
      <c r="CW14" s="684"/>
      <c r="CX14" s="684"/>
      <c r="CY14" s="685"/>
      <c r="CZ14" s="686">
        <v>0.7</v>
      </c>
      <c r="DA14" s="686"/>
      <c r="DB14" s="686"/>
      <c r="DC14" s="686"/>
      <c r="DD14" s="692">
        <v>36511</v>
      </c>
      <c r="DE14" s="684"/>
      <c r="DF14" s="684"/>
      <c r="DG14" s="684"/>
      <c r="DH14" s="684"/>
      <c r="DI14" s="684"/>
      <c r="DJ14" s="684"/>
      <c r="DK14" s="684"/>
      <c r="DL14" s="684"/>
      <c r="DM14" s="684"/>
      <c r="DN14" s="684"/>
      <c r="DO14" s="684"/>
      <c r="DP14" s="685"/>
      <c r="DQ14" s="692">
        <v>201524</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239</v>
      </c>
      <c r="S15" s="684"/>
      <c r="T15" s="684"/>
      <c r="U15" s="684"/>
      <c r="V15" s="684"/>
      <c r="W15" s="684"/>
      <c r="X15" s="684"/>
      <c r="Y15" s="685"/>
      <c r="Z15" s="686" t="s">
        <v>239</v>
      </c>
      <c r="AA15" s="686"/>
      <c r="AB15" s="686"/>
      <c r="AC15" s="686"/>
      <c r="AD15" s="687" t="s">
        <v>239</v>
      </c>
      <c r="AE15" s="687"/>
      <c r="AF15" s="687"/>
      <c r="AG15" s="687"/>
      <c r="AH15" s="687"/>
      <c r="AI15" s="687"/>
      <c r="AJ15" s="687"/>
      <c r="AK15" s="687"/>
      <c r="AL15" s="688" t="s">
        <v>239</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54664</v>
      </c>
      <c r="BH15" s="684"/>
      <c r="BI15" s="684"/>
      <c r="BJ15" s="684"/>
      <c r="BK15" s="684"/>
      <c r="BL15" s="684"/>
      <c r="BM15" s="684"/>
      <c r="BN15" s="685"/>
      <c r="BO15" s="686">
        <v>1.7</v>
      </c>
      <c r="BP15" s="686"/>
      <c r="BQ15" s="686"/>
      <c r="BR15" s="686"/>
      <c r="BS15" s="692" t="s">
        <v>130</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3123315</v>
      </c>
      <c r="CS15" s="684"/>
      <c r="CT15" s="684"/>
      <c r="CU15" s="684"/>
      <c r="CV15" s="684"/>
      <c r="CW15" s="684"/>
      <c r="CX15" s="684"/>
      <c r="CY15" s="685"/>
      <c r="CZ15" s="686">
        <v>9.3000000000000007</v>
      </c>
      <c r="DA15" s="686"/>
      <c r="DB15" s="686"/>
      <c r="DC15" s="686"/>
      <c r="DD15" s="692">
        <v>2562967</v>
      </c>
      <c r="DE15" s="684"/>
      <c r="DF15" s="684"/>
      <c r="DG15" s="684"/>
      <c r="DH15" s="684"/>
      <c r="DI15" s="684"/>
      <c r="DJ15" s="684"/>
      <c r="DK15" s="684"/>
      <c r="DL15" s="684"/>
      <c r="DM15" s="684"/>
      <c r="DN15" s="684"/>
      <c r="DO15" s="684"/>
      <c r="DP15" s="685"/>
      <c r="DQ15" s="692">
        <v>1081033</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1352</v>
      </c>
      <c r="S16" s="684"/>
      <c r="T16" s="684"/>
      <c r="U16" s="684"/>
      <c r="V16" s="684"/>
      <c r="W16" s="684"/>
      <c r="X16" s="684"/>
      <c r="Y16" s="685"/>
      <c r="Z16" s="686">
        <v>0</v>
      </c>
      <c r="AA16" s="686"/>
      <c r="AB16" s="686"/>
      <c r="AC16" s="686"/>
      <c r="AD16" s="687">
        <v>1352</v>
      </c>
      <c r="AE16" s="687"/>
      <c r="AF16" s="687"/>
      <c r="AG16" s="687"/>
      <c r="AH16" s="687"/>
      <c r="AI16" s="687"/>
      <c r="AJ16" s="687"/>
      <c r="AK16" s="687"/>
      <c r="AL16" s="688">
        <v>0</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239</v>
      </c>
      <c r="BH16" s="684"/>
      <c r="BI16" s="684"/>
      <c r="BJ16" s="684"/>
      <c r="BK16" s="684"/>
      <c r="BL16" s="684"/>
      <c r="BM16" s="684"/>
      <c r="BN16" s="685"/>
      <c r="BO16" s="686" t="s">
        <v>239</v>
      </c>
      <c r="BP16" s="686"/>
      <c r="BQ16" s="686"/>
      <c r="BR16" s="686"/>
      <c r="BS16" s="692" t="s">
        <v>239</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1604494</v>
      </c>
      <c r="CS16" s="684"/>
      <c r="CT16" s="684"/>
      <c r="CU16" s="684"/>
      <c r="CV16" s="684"/>
      <c r="CW16" s="684"/>
      <c r="CX16" s="684"/>
      <c r="CY16" s="685"/>
      <c r="CZ16" s="686">
        <v>4.8</v>
      </c>
      <c r="DA16" s="686"/>
      <c r="DB16" s="686"/>
      <c r="DC16" s="686"/>
      <c r="DD16" s="692" t="s">
        <v>130</v>
      </c>
      <c r="DE16" s="684"/>
      <c r="DF16" s="684"/>
      <c r="DG16" s="684"/>
      <c r="DH16" s="684"/>
      <c r="DI16" s="684"/>
      <c r="DJ16" s="684"/>
      <c r="DK16" s="684"/>
      <c r="DL16" s="684"/>
      <c r="DM16" s="684"/>
      <c r="DN16" s="684"/>
      <c r="DO16" s="684"/>
      <c r="DP16" s="685"/>
      <c r="DQ16" s="692">
        <v>220630</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17892</v>
      </c>
      <c r="S17" s="684"/>
      <c r="T17" s="684"/>
      <c r="U17" s="684"/>
      <c r="V17" s="684"/>
      <c r="W17" s="684"/>
      <c r="X17" s="684"/>
      <c r="Y17" s="685"/>
      <c r="Z17" s="686">
        <v>0.1</v>
      </c>
      <c r="AA17" s="686"/>
      <c r="AB17" s="686"/>
      <c r="AC17" s="686"/>
      <c r="AD17" s="687">
        <v>17892</v>
      </c>
      <c r="AE17" s="687"/>
      <c r="AF17" s="687"/>
      <c r="AG17" s="687"/>
      <c r="AH17" s="687"/>
      <c r="AI17" s="687"/>
      <c r="AJ17" s="687"/>
      <c r="AK17" s="687"/>
      <c r="AL17" s="688">
        <v>0.5</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239</v>
      </c>
      <c r="BH17" s="684"/>
      <c r="BI17" s="684"/>
      <c r="BJ17" s="684"/>
      <c r="BK17" s="684"/>
      <c r="BL17" s="684"/>
      <c r="BM17" s="684"/>
      <c r="BN17" s="685"/>
      <c r="BO17" s="686" t="s">
        <v>239</v>
      </c>
      <c r="BP17" s="686"/>
      <c r="BQ17" s="686"/>
      <c r="BR17" s="686"/>
      <c r="BS17" s="692" t="s">
        <v>239</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317318</v>
      </c>
      <c r="CS17" s="684"/>
      <c r="CT17" s="684"/>
      <c r="CU17" s="684"/>
      <c r="CV17" s="684"/>
      <c r="CW17" s="684"/>
      <c r="CX17" s="684"/>
      <c r="CY17" s="685"/>
      <c r="CZ17" s="686">
        <v>0.9</v>
      </c>
      <c r="DA17" s="686"/>
      <c r="DB17" s="686"/>
      <c r="DC17" s="686"/>
      <c r="DD17" s="692" t="s">
        <v>239</v>
      </c>
      <c r="DE17" s="684"/>
      <c r="DF17" s="684"/>
      <c r="DG17" s="684"/>
      <c r="DH17" s="684"/>
      <c r="DI17" s="684"/>
      <c r="DJ17" s="684"/>
      <c r="DK17" s="684"/>
      <c r="DL17" s="684"/>
      <c r="DM17" s="684"/>
      <c r="DN17" s="684"/>
      <c r="DO17" s="684"/>
      <c r="DP17" s="685"/>
      <c r="DQ17" s="692">
        <v>204878</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5284</v>
      </c>
      <c r="S18" s="684"/>
      <c r="T18" s="684"/>
      <c r="U18" s="684"/>
      <c r="V18" s="684"/>
      <c r="W18" s="684"/>
      <c r="X18" s="684"/>
      <c r="Y18" s="685"/>
      <c r="Z18" s="686">
        <v>0</v>
      </c>
      <c r="AA18" s="686"/>
      <c r="AB18" s="686"/>
      <c r="AC18" s="686"/>
      <c r="AD18" s="687">
        <v>5284</v>
      </c>
      <c r="AE18" s="687"/>
      <c r="AF18" s="687"/>
      <c r="AG18" s="687"/>
      <c r="AH18" s="687"/>
      <c r="AI18" s="687"/>
      <c r="AJ18" s="687"/>
      <c r="AK18" s="687"/>
      <c r="AL18" s="688">
        <v>0.2</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239</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239</v>
      </c>
      <c r="CS18" s="684"/>
      <c r="CT18" s="684"/>
      <c r="CU18" s="684"/>
      <c r="CV18" s="684"/>
      <c r="CW18" s="684"/>
      <c r="CX18" s="684"/>
      <c r="CY18" s="685"/>
      <c r="CZ18" s="686" t="s">
        <v>130</v>
      </c>
      <c r="DA18" s="686"/>
      <c r="DB18" s="686"/>
      <c r="DC18" s="686"/>
      <c r="DD18" s="692" t="s">
        <v>239</v>
      </c>
      <c r="DE18" s="684"/>
      <c r="DF18" s="684"/>
      <c r="DG18" s="684"/>
      <c r="DH18" s="684"/>
      <c r="DI18" s="684"/>
      <c r="DJ18" s="684"/>
      <c r="DK18" s="684"/>
      <c r="DL18" s="684"/>
      <c r="DM18" s="684"/>
      <c r="DN18" s="684"/>
      <c r="DO18" s="684"/>
      <c r="DP18" s="685"/>
      <c r="DQ18" s="692" t="s">
        <v>239</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701</v>
      </c>
      <c r="S19" s="684"/>
      <c r="T19" s="684"/>
      <c r="U19" s="684"/>
      <c r="V19" s="684"/>
      <c r="W19" s="684"/>
      <c r="X19" s="684"/>
      <c r="Y19" s="685"/>
      <c r="Z19" s="686">
        <v>0</v>
      </c>
      <c r="AA19" s="686"/>
      <c r="AB19" s="686"/>
      <c r="AC19" s="686"/>
      <c r="AD19" s="687">
        <v>701</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7756</v>
      </c>
      <c r="BH19" s="684"/>
      <c r="BI19" s="684"/>
      <c r="BJ19" s="684"/>
      <c r="BK19" s="684"/>
      <c r="BL19" s="684"/>
      <c r="BM19" s="684"/>
      <c r="BN19" s="685"/>
      <c r="BO19" s="686">
        <v>0.2</v>
      </c>
      <c r="BP19" s="686"/>
      <c r="BQ19" s="686"/>
      <c r="BR19" s="686"/>
      <c r="BS19" s="692" t="s">
        <v>239</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239</v>
      </c>
      <c r="CS19" s="684"/>
      <c r="CT19" s="684"/>
      <c r="CU19" s="684"/>
      <c r="CV19" s="684"/>
      <c r="CW19" s="684"/>
      <c r="CX19" s="684"/>
      <c r="CY19" s="685"/>
      <c r="CZ19" s="686" t="s">
        <v>239</v>
      </c>
      <c r="DA19" s="686"/>
      <c r="DB19" s="686"/>
      <c r="DC19" s="686"/>
      <c r="DD19" s="692" t="s">
        <v>130</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126</v>
      </c>
      <c r="S20" s="684"/>
      <c r="T20" s="684"/>
      <c r="U20" s="684"/>
      <c r="V20" s="684"/>
      <c r="W20" s="684"/>
      <c r="X20" s="684"/>
      <c r="Y20" s="685"/>
      <c r="Z20" s="686">
        <v>0</v>
      </c>
      <c r="AA20" s="686"/>
      <c r="AB20" s="686"/>
      <c r="AC20" s="686"/>
      <c r="AD20" s="687">
        <v>126</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7756</v>
      </c>
      <c r="BH20" s="684"/>
      <c r="BI20" s="684"/>
      <c r="BJ20" s="684"/>
      <c r="BK20" s="684"/>
      <c r="BL20" s="684"/>
      <c r="BM20" s="684"/>
      <c r="BN20" s="685"/>
      <c r="BO20" s="686">
        <v>0.2</v>
      </c>
      <c r="BP20" s="686"/>
      <c r="BQ20" s="686"/>
      <c r="BR20" s="686"/>
      <c r="BS20" s="692" t="s">
        <v>130</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33591019</v>
      </c>
      <c r="CS20" s="684"/>
      <c r="CT20" s="684"/>
      <c r="CU20" s="684"/>
      <c r="CV20" s="684"/>
      <c r="CW20" s="684"/>
      <c r="CX20" s="684"/>
      <c r="CY20" s="685"/>
      <c r="CZ20" s="686">
        <v>100</v>
      </c>
      <c r="DA20" s="686"/>
      <c r="DB20" s="686"/>
      <c r="DC20" s="686"/>
      <c r="DD20" s="692">
        <v>15423797</v>
      </c>
      <c r="DE20" s="684"/>
      <c r="DF20" s="684"/>
      <c r="DG20" s="684"/>
      <c r="DH20" s="684"/>
      <c r="DI20" s="684"/>
      <c r="DJ20" s="684"/>
      <c r="DK20" s="684"/>
      <c r="DL20" s="684"/>
      <c r="DM20" s="684"/>
      <c r="DN20" s="684"/>
      <c r="DO20" s="684"/>
      <c r="DP20" s="685"/>
      <c r="DQ20" s="692">
        <v>9275555</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11781</v>
      </c>
      <c r="S21" s="684"/>
      <c r="T21" s="684"/>
      <c r="U21" s="684"/>
      <c r="V21" s="684"/>
      <c r="W21" s="684"/>
      <c r="X21" s="684"/>
      <c r="Y21" s="685"/>
      <c r="Z21" s="686">
        <v>0</v>
      </c>
      <c r="AA21" s="686"/>
      <c r="AB21" s="686"/>
      <c r="AC21" s="686"/>
      <c r="AD21" s="687">
        <v>11781</v>
      </c>
      <c r="AE21" s="687"/>
      <c r="AF21" s="687"/>
      <c r="AG21" s="687"/>
      <c r="AH21" s="687"/>
      <c r="AI21" s="687"/>
      <c r="AJ21" s="687"/>
      <c r="AK21" s="687"/>
      <c r="AL21" s="688">
        <v>0.3</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v>7756</v>
      </c>
      <c r="BH21" s="684"/>
      <c r="BI21" s="684"/>
      <c r="BJ21" s="684"/>
      <c r="BK21" s="684"/>
      <c r="BL21" s="684"/>
      <c r="BM21" s="684"/>
      <c r="BN21" s="685"/>
      <c r="BO21" s="686">
        <v>0.2</v>
      </c>
      <c r="BP21" s="686"/>
      <c r="BQ21" s="686"/>
      <c r="BR21" s="686"/>
      <c r="BS21" s="692" t="s">
        <v>239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4706670</v>
      </c>
      <c r="S22" s="684"/>
      <c r="T22" s="684"/>
      <c r="U22" s="684"/>
      <c r="V22" s="684"/>
      <c r="W22" s="684"/>
      <c r="X22" s="684"/>
      <c r="Y22" s="685"/>
      <c r="Z22" s="686">
        <v>13.7</v>
      </c>
      <c r="AA22" s="686"/>
      <c r="AB22" s="686"/>
      <c r="AC22" s="686"/>
      <c r="AD22" s="687" t="s">
        <v>239</v>
      </c>
      <c r="AE22" s="687"/>
      <c r="AF22" s="687"/>
      <c r="AG22" s="687"/>
      <c r="AH22" s="687"/>
      <c r="AI22" s="687"/>
      <c r="AJ22" s="687"/>
      <c r="AK22" s="687"/>
      <c r="AL22" s="688" t="s">
        <v>130</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130</v>
      </c>
      <c r="BH22" s="684"/>
      <c r="BI22" s="684"/>
      <c r="BJ22" s="684"/>
      <c r="BK22" s="684"/>
      <c r="BL22" s="684"/>
      <c r="BM22" s="684"/>
      <c r="BN22" s="685"/>
      <c r="BO22" s="686" t="s">
        <v>239</v>
      </c>
      <c r="BP22" s="686"/>
      <c r="BQ22" s="686"/>
      <c r="BR22" s="686"/>
      <c r="BS22" s="692" t="s">
        <v>239</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t="s">
        <v>239</v>
      </c>
      <c r="S23" s="684"/>
      <c r="T23" s="684"/>
      <c r="U23" s="684"/>
      <c r="V23" s="684"/>
      <c r="W23" s="684"/>
      <c r="X23" s="684"/>
      <c r="Y23" s="685"/>
      <c r="Z23" s="686" t="s">
        <v>239</v>
      </c>
      <c r="AA23" s="686"/>
      <c r="AB23" s="686"/>
      <c r="AC23" s="686"/>
      <c r="AD23" s="687" t="s">
        <v>239</v>
      </c>
      <c r="AE23" s="687"/>
      <c r="AF23" s="687"/>
      <c r="AG23" s="687"/>
      <c r="AH23" s="687"/>
      <c r="AI23" s="687"/>
      <c r="AJ23" s="687"/>
      <c r="AK23" s="687"/>
      <c r="AL23" s="688" t="s">
        <v>239</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239</v>
      </c>
      <c r="BH23" s="684"/>
      <c r="BI23" s="684"/>
      <c r="BJ23" s="684"/>
      <c r="BK23" s="684"/>
      <c r="BL23" s="684"/>
      <c r="BM23" s="684"/>
      <c r="BN23" s="685"/>
      <c r="BO23" s="686" t="s">
        <v>239</v>
      </c>
      <c r="BP23" s="686"/>
      <c r="BQ23" s="686"/>
      <c r="BR23" s="686"/>
      <c r="BS23" s="692" t="s">
        <v>239</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180945</v>
      </c>
      <c r="S24" s="684"/>
      <c r="T24" s="684"/>
      <c r="U24" s="684"/>
      <c r="V24" s="684"/>
      <c r="W24" s="684"/>
      <c r="X24" s="684"/>
      <c r="Y24" s="685"/>
      <c r="Z24" s="686">
        <v>0.5</v>
      </c>
      <c r="AA24" s="686"/>
      <c r="AB24" s="686"/>
      <c r="AC24" s="686"/>
      <c r="AD24" s="687" t="s">
        <v>130</v>
      </c>
      <c r="AE24" s="687"/>
      <c r="AF24" s="687"/>
      <c r="AG24" s="687"/>
      <c r="AH24" s="687"/>
      <c r="AI24" s="687"/>
      <c r="AJ24" s="687"/>
      <c r="AK24" s="687"/>
      <c r="AL24" s="688" t="s">
        <v>130</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239</v>
      </c>
      <c r="BP24" s="686"/>
      <c r="BQ24" s="686"/>
      <c r="BR24" s="686"/>
      <c r="BS24" s="692" t="s">
        <v>239</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1778116</v>
      </c>
      <c r="CS24" s="673"/>
      <c r="CT24" s="673"/>
      <c r="CU24" s="673"/>
      <c r="CV24" s="673"/>
      <c r="CW24" s="673"/>
      <c r="CX24" s="673"/>
      <c r="CY24" s="674"/>
      <c r="CZ24" s="677">
        <v>5.3</v>
      </c>
      <c r="DA24" s="678"/>
      <c r="DB24" s="678"/>
      <c r="DC24" s="697"/>
      <c r="DD24" s="719">
        <v>1445178</v>
      </c>
      <c r="DE24" s="673"/>
      <c r="DF24" s="673"/>
      <c r="DG24" s="673"/>
      <c r="DH24" s="673"/>
      <c r="DI24" s="673"/>
      <c r="DJ24" s="673"/>
      <c r="DK24" s="674"/>
      <c r="DL24" s="719">
        <v>1404369</v>
      </c>
      <c r="DM24" s="673"/>
      <c r="DN24" s="673"/>
      <c r="DO24" s="673"/>
      <c r="DP24" s="673"/>
      <c r="DQ24" s="673"/>
      <c r="DR24" s="673"/>
      <c r="DS24" s="673"/>
      <c r="DT24" s="673"/>
      <c r="DU24" s="673"/>
      <c r="DV24" s="674"/>
      <c r="DW24" s="677">
        <v>40.200000000000003</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v>4525725</v>
      </c>
      <c r="S25" s="684"/>
      <c r="T25" s="684"/>
      <c r="U25" s="684"/>
      <c r="V25" s="684"/>
      <c r="W25" s="684"/>
      <c r="X25" s="684"/>
      <c r="Y25" s="685"/>
      <c r="Z25" s="686">
        <v>13.1</v>
      </c>
      <c r="AA25" s="686"/>
      <c r="AB25" s="686"/>
      <c r="AC25" s="686"/>
      <c r="AD25" s="687" t="s">
        <v>239</v>
      </c>
      <c r="AE25" s="687"/>
      <c r="AF25" s="687"/>
      <c r="AG25" s="687"/>
      <c r="AH25" s="687"/>
      <c r="AI25" s="687"/>
      <c r="AJ25" s="687"/>
      <c r="AK25" s="687"/>
      <c r="AL25" s="688" t="s">
        <v>130</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239</v>
      </c>
      <c r="BH25" s="684"/>
      <c r="BI25" s="684"/>
      <c r="BJ25" s="684"/>
      <c r="BK25" s="684"/>
      <c r="BL25" s="684"/>
      <c r="BM25" s="684"/>
      <c r="BN25" s="685"/>
      <c r="BO25" s="686" t="s">
        <v>239</v>
      </c>
      <c r="BP25" s="686"/>
      <c r="BQ25" s="686"/>
      <c r="BR25" s="686"/>
      <c r="BS25" s="692" t="s">
        <v>239</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1141040</v>
      </c>
      <c r="CS25" s="720"/>
      <c r="CT25" s="720"/>
      <c r="CU25" s="720"/>
      <c r="CV25" s="720"/>
      <c r="CW25" s="720"/>
      <c r="CX25" s="720"/>
      <c r="CY25" s="721"/>
      <c r="CZ25" s="688">
        <v>3.4</v>
      </c>
      <c r="DA25" s="717"/>
      <c r="DB25" s="717"/>
      <c r="DC25" s="722"/>
      <c r="DD25" s="692">
        <v>1093976</v>
      </c>
      <c r="DE25" s="720"/>
      <c r="DF25" s="720"/>
      <c r="DG25" s="720"/>
      <c r="DH25" s="720"/>
      <c r="DI25" s="720"/>
      <c r="DJ25" s="720"/>
      <c r="DK25" s="721"/>
      <c r="DL25" s="692">
        <v>1053757</v>
      </c>
      <c r="DM25" s="720"/>
      <c r="DN25" s="720"/>
      <c r="DO25" s="720"/>
      <c r="DP25" s="720"/>
      <c r="DQ25" s="720"/>
      <c r="DR25" s="720"/>
      <c r="DS25" s="720"/>
      <c r="DT25" s="720"/>
      <c r="DU25" s="720"/>
      <c r="DV25" s="721"/>
      <c r="DW25" s="688">
        <v>30.2</v>
      </c>
      <c r="DX25" s="717"/>
      <c r="DY25" s="717"/>
      <c r="DZ25" s="717"/>
      <c r="EA25" s="717"/>
      <c r="EB25" s="717"/>
      <c r="EC25" s="718"/>
    </row>
    <row r="26" spans="2:133" ht="11.25" customHeight="1" x14ac:dyDescent="0.15">
      <c r="B26" s="680" t="s">
        <v>298</v>
      </c>
      <c r="C26" s="681"/>
      <c r="D26" s="681"/>
      <c r="E26" s="681"/>
      <c r="F26" s="681"/>
      <c r="G26" s="681"/>
      <c r="H26" s="681"/>
      <c r="I26" s="681"/>
      <c r="J26" s="681"/>
      <c r="K26" s="681"/>
      <c r="L26" s="681"/>
      <c r="M26" s="681"/>
      <c r="N26" s="681"/>
      <c r="O26" s="681"/>
      <c r="P26" s="681"/>
      <c r="Q26" s="682"/>
      <c r="R26" s="683">
        <v>8179507</v>
      </c>
      <c r="S26" s="684"/>
      <c r="T26" s="684"/>
      <c r="U26" s="684"/>
      <c r="V26" s="684"/>
      <c r="W26" s="684"/>
      <c r="X26" s="684"/>
      <c r="Y26" s="685"/>
      <c r="Z26" s="686">
        <v>23.8</v>
      </c>
      <c r="AA26" s="686"/>
      <c r="AB26" s="686"/>
      <c r="AC26" s="686"/>
      <c r="AD26" s="687">
        <v>3472837</v>
      </c>
      <c r="AE26" s="687"/>
      <c r="AF26" s="687"/>
      <c r="AG26" s="687"/>
      <c r="AH26" s="687"/>
      <c r="AI26" s="687"/>
      <c r="AJ26" s="687"/>
      <c r="AK26" s="687"/>
      <c r="AL26" s="688">
        <v>99.4</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130</v>
      </c>
      <c r="BH26" s="684"/>
      <c r="BI26" s="684"/>
      <c r="BJ26" s="684"/>
      <c r="BK26" s="684"/>
      <c r="BL26" s="684"/>
      <c r="BM26" s="684"/>
      <c r="BN26" s="685"/>
      <c r="BO26" s="686" t="s">
        <v>239</v>
      </c>
      <c r="BP26" s="686"/>
      <c r="BQ26" s="686"/>
      <c r="BR26" s="686"/>
      <c r="BS26" s="692" t="s">
        <v>130</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726124</v>
      </c>
      <c r="CS26" s="684"/>
      <c r="CT26" s="684"/>
      <c r="CU26" s="684"/>
      <c r="CV26" s="684"/>
      <c r="CW26" s="684"/>
      <c r="CX26" s="684"/>
      <c r="CY26" s="685"/>
      <c r="CZ26" s="688">
        <v>2.2000000000000002</v>
      </c>
      <c r="DA26" s="717"/>
      <c r="DB26" s="717"/>
      <c r="DC26" s="722"/>
      <c r="DD26" s="692">
        <v>685634</v>
      </c>
      <c r="DE26" s="684"/>
      <c r="DF26" s="684"/>
      <c r="DG26" s="684"/>
      <c r="DH26" s="684"/>
      <c r="DI26" s="684"/>
      <c r="DJ26" s="684"/>
      <c r="DK26" s="685"/>
      <c r="DL26" s="692" t="s">
        <v>239</v>
      </c>
      <c r="DM26" s="684"/>
      <c r="DN26" s="684"/>
      <c r="DO26" s="684"/>
      <c r="DP26" s="684"/>
      <c r="DQ26" s="684"/>
      <c r="DR26" s="684"/>
      <c r="DS26" s="684"/>
      <c r="DT26" s="684"/>
      <c r="DU26" s="684"/>
      <c r="DV26" s="685"/>
      <c r="DW26" s="688" t="s">
        <v>239</v>
      </c>
      <c r="DX26" s="717"/>
      <c r="DY26" s="717"/>
      <c r="DZ26" s="717"/>
      <c r="EA26" s="717"/>
      <c r="EB26" s="717"/>
      <c r="EC26" s="718"/>
    </row>
    <row r="27" spans="2:133" ht="11.25" customHeight="1" x14ac:dyDescent="0.15">
      <c r="B27" s="680" t="s">
        <v>301</v>
      </c>
      <c r="C27" s="681"/>
      <c r="D27" s="681"/>
      <c r="E27" s="681"/>
      <c r="F27" s="681"/>
      <c r="G27" s="681"/>
      <c r="H27" s="681"/>
      <c r="I27" s="681"/>
      <c r="J27" s="681"/>
      <c r="K27" s="681"/>
      <c r="L27" s="681"/>
      <c r="M27" s="681"/>
      <c r="N27" s="681"/>
      <c r="O27" s="681"/>
      <c r="P27" s="681"/>
      <c r="Q27" s="682"/>
      <c r="R27" s="683" t="s">
        <v>239</v>
      </c>
      <c r="S27" s="684"/>
      <c r="T27" s="684"/>
      <c r="U27" s="684"/>
      <c r="V27" s="684"/>
      <c r="W27" s="684"/>
      <c r="X27" s="684"/>
      <c r="Y27" s="685"/>
      <c r="Z27" s="686" t="s">
        <v>239</v>
      </c>
      <c r="AA27" s="686"/>
      <c r="AB27" s="686"/>
      <c r="AC27" s="686"/>
      <c r="AD27" s="687" t="s">
        <v>239</v>
      </c>
      <c r="AE27" s="687"/>
      <c r="AF27" s="687"/>
      <c r="AG27" s="687"/>
      <c r="AH27" s="687"/>
      <c r="AI27" s="687"/>
      <c r="AJ27" s="687"/>
      <c r="AK27" s="687"/>
      <c r="AL27" s="688" t="s">
        <v>130</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3288748</v>
      </c>
      <c r="BH27" s="684"/>
      <c r="BI27" s="684"/>
      <c r="BJ27" s="684"/>
      <c r="BK27" s="684"/>
      <c r="BL27" s="684"/>
      <c r="BM27" s="684"/>
      <c r="BN27" s="685"/>
      <c r="BO27" s="686">
        <v>100</v>
      </c>
      <c r="BP27" s="686"/>
      <c r="BQ27" s="686"/>
      <c r="BR27" s="686"/>
      <c r="BS27" s="692" t="s">
        <v>239</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319758</v>
      </c>
      <c r="CS27" s="720"/>
      <c r="CT27" s="720"/>
      <c r="CU27" s="720"/>
      <c r="CV27" s="720"/>
      <c r="CW27" s="720"/>
      <c r="CX27" s="720"/>
      <c r="CY27" s="721"/>
      <c r="CZ27" s="688">
        <v>1</v>
      </c>
      <c r="DA27" s="717"/>
      <c r="DB27" s="717"/>
      <c r="DC27" s="722"/>
      <c r="DD27" s="692">
        <v>146324</v>
      </c>
      <c r="DE27" s="720"/>
      <c r="DF27" s="720"/>
      <c r="DG27" s="720"/>
      <c r="DH27" s="720"/>
      <c r="DI27" s="720"/>
      <c r="DJ27" s="720"/>
      <c r="DK27" s="721"/>
      <c r="DL27" s="692">
        <v>145734</v>
      </c>
      <c r="DM27" s="720"/>
      <c r="DN27" s="720"/>
      <c r="DO27" s="720"/>
      <c r="DP27" s="720"/>
      <c r="DQ27" s="720"/>
      <c r="DR27" s="720"/>
      <c r="DS27" s="720"/>
      <c r="DT27" s="720"/>
      <c r="DU27" s="720"/>
      <c r="DV27" s="721"/>
      <c r="DW27" s="688">
        <v>4.2</v>
      </c>
      <c r="DX27" s="717"/>
      <c r="DY27" s="717"/>
      <c r="DZ27" s="717"/>
      <c r="EA27" s="717"/>
      <c r="EB27" s="717"/>
      <c r="EC27" s="718"/>
    </row>
    <row r="28" spans="2:133" ht="11.25" customHeight="1" x14ac:dyDescent="0.15">
      <c r="B28" s="680" t="s">
        <v>304</v>
      </c>
      <c r="C28" s="681"/>
      <c r="D28" s="681"/>
      <c r="E28" s="681"/>
      <c r="F28" s="681"/>
      <c r="G28" s="681"/>
      <c r="H28" s="681"/>
      <c r="I28" s="681"/>
      <c r="J28" s="681"/>
      <c r="K28" s="681"/>
      <c r="L28" s="681"/>
      <c r="M28" s="681"/>
      <c r="N28" s="681"/>
      <c r="O28" s="681"/>
      <c r="P28" s="681"/>
      <c r="Q28" s="682"/>
      <c r="R28" s="683">
        <v>3429</v>
      </c>
      <c r="S28" s="684"/>
      <c r="T28" s="684"/>
      <c r="U28" s="684"/>
      <c r="V28" s="684"/>
      <c r="W28" s="684"/>
      <c r="X28" s="684"/>
      <c r="Y28" s="685"/>
      <c r="Z28" s="686">
        <v>0</v>
      </c>
      <c r="AA28" s="686"/>
      <c r="AB28" s="686"/>
      <c r="AC28" s="686"/>
      <c r="AD28" s="687" t="s">
        <v>130</v>
      </c>
      <c r="AE28" s="687"/>
      <c r="AF28" s="687"/>
      <c r="AG28" s="687"/>
      <c r="AH28" s="687"/>
      <c r="AI28" s="687"/>
      <c r="AJ28" s="687"/>
      <c r="AK28" s="687"/>
      <c r="AL28" s="688" t="s">
        <v>239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317318</v>
      </c>
      <c r="CS28" s="684"/>
      <c r="CT28" s="684"/>
      <c r="CU28" s="684"/>
      <c r="CV28" s="684"/>
      <c r="CW28" s="684"/>
      <c r="CX28" s="684"/>
      <c r="CY28" s="685"/>
      <c r="CZ28" s="688">
        <v>0.9</v>
      </c>
      <c r="DA28" s="717"/>
      <c r="DB28" s="717"/>
      <c r="DC28" s="722"/>
      <c r="DD28" s="692">
        <v>204878</v>
      </c>
      <c r="DE28" s="684"/>
      <c r="DF28" s="684"/>
      <c r="DG28" s="684"/>
      <c r="DH28" s="684"/>
      <c r="DI28" s="684"/>
      <c r="DJ28" s="684"/>
      <c r="DK28" s="685"/>
      <c r="DL28" s="692">
        <v>204878</v>
      </c>
      <c r="DM28" s="684"/>
      <c r="DN28" s="684"/>
      <c r="DO28" s="684"/>
      <c r="DP28" s="684"/>
      <c r="DQ28" s="684"/>
      <c r="DR28" s="684"/>
      <c r="DS28" s="684"/>
      <c r="DT28" s="684"/>
      <c r="DU28" s="684"/>
      <c r="DV28" s="685"/>
      <c r="DW28" s="688">
        <v>5.9</v>
      </c>
      <c r="DX28" s="717"/>
      <c r="DY28" s="717"/>
      <c r="DZ28" s="717"/>
      <c r="EA28" s="717"/>
      <c r="EB28" s="717"/>
      <c r="EC28" s="718"/>
    </row>
    <row r="29" spans="2:133" ht="11.25" customHeight="1" x14ac:dyDescent="0.15">
      <c r="B29" s="680" t="s">
        <v>306</v>
      </c>
      <c r="C29" s="681"/>
      <c r="D29" s="681"/>
      <c r="E29" s="681"/>
      <c r="F29" s="681"/>
      <c r="G29" s="681"/>
      <c r="H29" s="681"/>
      <c r="I29" s="681"/>
      <c r="J29" s="681"/>
      <c r="K29" s="681"/>
      <c r="L29" s="681"/>
      <c r="M29" s="681"/>
      <c r="N29" s="681"/>
      <c r="O29" s="681"/>
      <c r="P29" s="681"/>
      <c r="Q29" s="682"/>
      <c r="R29" s="683">
        <v>193065</v>
      </c>
      <c r="S29" s="684"/>
      <c r="T29" s="684"/>
      <c r="U29" s="684"/>
      <c r="V29" s="684"/>
      <c r="W29" s="684"/>
      <c r="X29" s="684"/>
      <c r="Y29" s="685"/>
      <c r="Z29" s="686">
        <v>0.6</v>
      </c>
      <c r="AA29" s="686"/>
      <c r="AB29" s="686"/>
      <c r="AC29" s="686"/>
      <c r="AD29" s="687">
        <v>1028</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307</v>
      </c>
      <c r="CE29" s="730"/>
      <c r="CF29" s="698" t="s">
        <v>70</v>
      </c>
      <c r="CG29" s="699"/>
      <c r="CH29" s="699"/>
      <c r="CI29" s="699"/>
      <c r="CJ29" s="699"/>
      <c r="CK29" s="699"/>
      <c r="CL29" s="699"/>
      <c r="CM29" s="699"/>
      <c r="CN29" s="699"/>
      <c r="CO29" s="699"/>
      <c r="CP29" s="699"/>
      <c r="CQ29" s="700"/>
      <c r="CR29" s="683">
        <v>317318</v>
      </c>
      <c r="CS29" s="720"/>
      <c r="CT29" s="720"/>
      <c r="CU29" s="720"/>
      <c r="CV29" s="720"/>
      <c r="CW29" s="720"/>
      <c r="CX29" s="720"/>
      <c r="CY29" s="721"/>
      <c r="CZ29" s="688">
        <v>0.9</v>
      </c>
      <c r="DA29" s="717"/>
      <c r="DB29" s="717"/>
      <c r="DC29" s="722"/>
      <c r="DD29" s="692">
        <v>204878</v>
      </c>
      <c r="DE29" s="720"/>
      <c r="DF29" s="720"/>
      <c r="DG29" s="720"/>
      <c r="DH29" s="720"/>
      <c r="DI29" s="720"/>
      <c r="DJ29" s="720"/>
      <c r="DK29" s="721"/>
      <c r="DL29" s="692">
        <v>204878</v>
      </c>
      <c r="DM29" s="720"/>
      <c r="DN29" s="720"/>
      <c r="DO29" s="720"/>
      <c r="DP29" s="720"/>
      <c r="DQ29" s="720"/>
      <c r="DR29" s="720"/>
      <c r="DS29" s="720"/>
      <c r="DT29" s="720"/>
      <c r="DU29" s="720"/>
      <c r="DV29" s="721"/>
      <c r="DW29" s="688">
        <v>5.9</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6347</v>
      </c>
      <c r="S30" s="684"/>
      <c r="T30" s="684"/>
      <c r="U30" s="684"/>
      <c r="V30" s="684"/>
      <c r="W30" s="684"/>
      <c r="X30" s="684"/>
      <c r="Y30" s="685"/>
      <c r="Z30" s="686">
        <v>0</v>
      </c>
      <c r="AA30" s="686"/>
      <c r="AB30" s="686"/>
      <c r="AC30" s="686"/>
      <c r="AD30" s="687" t="s">
        <v>130</v>
      </c>
      <c r="AE30" s="687"/>
      <c r="AF30" s="687"/>
      <c r="AG30" s="687"/>
      <c r="AH30" s="687"/>
      <c r="AI30" s="687"/>
      <c r="AJ30" s="687"/>
      <c r="AK30" s="687"/>
      <c r="AL30" s="688" t="s">
        <v>130</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309</v>
      </c>
      <c r="BH30" s="727"/>
      <c r="BI30" s="727"/>
      <c r="BJ30" s="727"/>
      <c r="BK30" s="727"/>
      <c r="BL30" s="727"/>
      <c r="BM30" s="727"/>
      <c r="BN30" s="727"/>
      <c r="BO30" s="727"/>
      <c r="BP30" s="727"/>
      <c r="BQ30" s="728"/>
      <c r="BR30" s="662" t="s">
        <v>310</v>
      </c>
      <c r="BS30" s="727"/>
      <c r="BT30" s="727"/>
      <c r="BU30" s="727"/>
      <c r="BV30" s="727"/>
      <c r="BW30" s="727"/>
      <c r="BX30" s="727"/>
      <c r="BY30" s="727"/>
      <c r="BZ30" s="727"/>
      <c r="CA30" s="727"/>
      <c r="CB30" s="728"/>
      <c r="CD30" s="731"/>
      <c r="CE30" s="732"/>
      <c r="CF30" s="698" t="s">
        <v>311</v>
      </c>
      <c r="CG30" s="699"/>
      <c r="CH30" s="699"/>
      <c r="CI30" s="699"/>
      <c r="CJ30" s="699"/>
      <c r="CK30" s="699"/>
      <c r="CL30" s="699"/>
      <c r="CM30" s="699"/>
      <c r="CN30" s="699"/>
      <c r="CO30" s="699"/>
      <c r="CP30" s="699"/>
      <c r="CQ30" s="700"/>
      <c r="CR30" s="683">
        <v>289212</v>
      </c>
      <c r="CS30" s="684"/>
      <c r="CT30" s="684"/>
      <c r="CU30" s="684"/>
      <c r="CV30" s="684"/>
      <c r="CW30" s="684"/>
      <c r="CX30" s="684"/>
      <c r="CY30" s="685"/>
      <c r="CZ30" s="688">
        <v>0.9</v>
      </c>
      <c r="DA30" s="717"/>
      <c r="DB30" s="717"/>
      <c r="DC30" s="722"/>
      <c r="DD30" s="692">
        <v>176772</v>
      </c>
      <c r="DE30" s="684"/>
      <c r="DF30" s="684"/>
      <c r="DG30" s="684"/>
      <c r="DH30" s="684"/>
      <c r="DI30" s="684"/>
      <c r="DJ30" s="684"/>
      <c r="DK30" s="685"/>
      <c r="DL30" s="692">
        <v>176772</v>
      </c>
      <c r="DM30" s="684"/>
      <c r="DN30" s="684"/>
      <c r="DO30" s="684"/>
      <c r="DP30" s="684"/>
      <c r="DQ30" s="684"/>
      <c r="DR30" s="684"/>
      <c r="DS30" s="684"/>
      <c r="DT30" s="684"/>
      <c r="DU30" s="684"/>
      <c r="DV30" s="685"/>
      <c r="DW30" s="688">
        <v>5.0999999999999996</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9663925</v>
      </c>
      <c r="S31" s="684"/>
      <c r="T31" s="684"/>
      <c r="U31" s="684"/>
      <c r="V31" s="684"/>
      <c r="W31" s="684"/>
      <c r="X31" s="684"/>
      <c r="Y31" s="685"/>
      <c r="Z31" s="686">
        <v>28.1</v>
      </c>
      <c r="AA31" s="686"/>
      <c r="AB31" s="686"/>
      <c r="AC31" s="686"/>
      <c r="AD31" s="687" t="s">
        <v>239</v>
      </c>
      <c r="AE31" s="687"/>
      <c r="AF31" s="687"/>
      <c r="AG31" s="687"/>
      <c r="AH31" s="687"/>
      <c r="AI31" s="687"/>
      <c r="AJ31" s="687"/>
      <c r="AK31" s="687"/>
      <c r="AL31" s="688" t="s">
        <v>239</v>
      </c>
      <c r="AM31" s="689"/>
      <c r="AN31" s="689"/>
      <c r="AO31" s="690"/>
      <c r="AP31" s="740" t="s">
        <v>313</v>
      </c>
      <c r="AQ31" s="741"/>
      <c r="AR31" s="741"/>
      <c r="AS31" s="741"/>
      <c r="AT31" s="746" t="s">
        <v>314</v>
      </c>
      <c r="AU31" s="231"/>
      <c r="AV31" s="231"/>
      <c r="AW31" s="231"/>
      <c r="AX31" s="669" t="s">
        <v>191</v>
      </c>
      <c r="AY31" s="670"/>
      <c r="AZ31" s="670"/>
      <c r="BA31" s="670"/>
      <c r="BB31" s="670"/>
      <c r="BC31" s="670"/>
      <c r="BD31" s="670"/>
      <c r="BE31" s="670"/>
      <c r="BF31" s="671"/>
      <c r="BG31" s="739">
        <v>99.8</v>
      </c>
      <c r="BH31" s="735"/>
      <c r="BI31" s="735"/>
      <c r="BJ31" s="735"/>
      <c r="BK31" s="735"/>
      <c r="BL31" s="735"/>
      <c r="BM31" s="678">
        <v>99.4</v>
      </c>
      <c r="BN31" s="735"/>
      <c r="BO31" s="735"/>
      <c r="BP31" s="735"/>
      <c r="BQ31" s="736"/>
      <c r="BR31" s="739">
        <v>99.9</v>
      </c>
      <c r="BS31" s="735"/>
      <c r="BT31" s="735"/>
      <c r="BU31" s="735"/>
      <c r="BV31" s="735"/>
      <c r="BW31" s="735"/>
      <c r="BX31" s="678">
        <v>99.4</v>
      </c>
      <c r="BY31" s="735"/>
      <c r="BZ31" s="735"/>
      <c r="CA31" s="735"/>
      <c r="CB31" s="736"/>
      <c r="CD31" s="731"/>
      <c r="CE31" s="732"/>
      <c r="CF31" s="698" t="s">
        <v>315</v>
      </c>
      <c r="CG31" s="699"/>
      <c r="CH31" s="699"/>
      <c r="CI31" s="699"/>
      <c r="CJ31" s="699"/>
      <c r="CK31" s="699"/>
      <c r="CL31" s="699"/>
      <c r="CM31" s="699"/>
      <c r="CN31" s="699"/>
      <c r="CO31" s="699"/>
      <c r="CP31" s="699"/>
      <c r="CQ31" s="700"/>
      <c r="CR31" s="683">
        <v>28106</v>
      </c>
      <c r="CS31" s="720"/>
      <c r="CT31" s="720"/>
      <c r="CU31" s="720"/>
      <c r="CV31" s="720"/>
      <c r="CW31" s="720"/>
      <c r="CX31" s="720"/>
      <c r="CY31" s="721"/>
      <c r="CZ31" s="688">
        <v>0.1</v>
      </c>
      <c r="DA31" s="717"/>
      <c r="DB31" s="717"/>
      <c r="DC31" s="722"/>
      <c r="DD31" s="692">
        <v>28106</v>
      </c>
      <c r="DE31" s="720"/>
      <c r="DF31" s="720"/>
      <c r="DG31" s="720"/>
      <c r="DH31" s="720"/>
      <c r="DI31" s="720"/>
      <c r="DJ31" s="720"/>
      <c r="DK31" s="721"/>
      <c r="DL31" s="692">
        <v>28106</v>
      </c>
      <c r="DM31" s="720"/>
      <c r="DN31" s="720"/>
      <c r="DO31" s="720"/>
      <c r="DP31" s="720"/>
      <c r="DQ31" s="720"/>
      <c r="DR31" s="720"/>
      <c r="DS31" s="720"/>
      <c r="DT31" s="720"/>
      <c r="DU31" s="720"/>
      <c r="DV31" s="721"/>
      <c r="DW31" s="688">
        <v>0.8</v>
      </c>
      <c r="DX31" s="717"/>
      <c r="DY31" s="717"/>
      <c r="DZ31" s="717"/>
      <c r="EA31" s="717"/>
      <c r="EB31" s="717"/>
      <c r="EC31" s="718"/>
    </row>
    <row r="32" spans="2:133" ht="11.25" customHeight="1" x14ac:dyDescent="0.15">
      <c r="B32" s="750" t="s">
        <v>316</v>
      </c>
      <c r="C32" s="751"/>
      <c r="D32" s="751"/>
      <c r="E32" s="751"/>
      <c r="F32" s="751"/>
      <c r="G32" s="751"/>
      <c r="H32" s="751"/>
      <c r="I32" s="751"/>
      <c r="J32" s="751"/>
      <c r="K32" s="751"/>
      <c r="L32" s="751"/>
      <c r="M32" s="751"/>
      <c r="N32" s="751"/>
      <c r="O32" s="751"/>
      <c r="P32" s="751"/>
      <c r="Q32" s="752"/>
      <c r="R32" s="683" t="s">
        <v>130</v>
      </c>
      <c r="S32" s="684"/>
      <c r="T32" s="684"/>
      <c r="U32" s="684"/>
      <c r="V32" s="684"/>
      <c r="W32" s="684"/>
      <c r="X32" s="684"/>
      <c r="Y32" s="685"/>
      <c r="Z32" s="686" t="s">
        <v>239</v>
      </c>
      <c r="AA32" s="686"/>
      <c r="AB32" s="686"/>
      <c r="AC32" s="686"/>
      <c r="AD32" s="687" t="s">
        <v>239</v>
      </c>
      <c r="AE32" s="687"/>
      <c r="AF32" s="687"/>
      <c r="AG32" s="687"/>
      <c r="AH32" s="687"/>
      <c r="AI32" s="687"/>
      <c r="AJ32" s="687"/>
      <c r="AK32" s="687"/>
      <c r="AL32" s="688" t="s">
        <v>239</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49">
        <v>99.6</v>
      </c>
      <c r="BH32" s="720"/>
      <c r="BI32" s="720"/>
      <c r="BJ32" s="720"/>
      <c r="BK32" s="720"/>
      <c r="BL32" s="720"/>
      <c r="BM32" s="689">
        <v>98.5</v>
      </c>
      <c r="BN32" s="737"/>
      <c r="BO32" s="737"/>
      <c r="BP32" s="737"/>
      <c r="BQ32" s="738"/>
      <c r="BR32" s="749">
        <v>99.5</v>
      </c>
      <c r="BS32" s="720"/>
      <c r="BT32" s="720"/>
      <c r="BU32" s="720"/>
      <c r="BV32" s="720"/>
      <c r="BW32" s="720"/>
      <c r="BX32" s="689">
        <v>98.3</v>
      </c>
      <c r="BY32" s="737"/>
      <c r="BZ32" s="737"/>
      <c r="CA32" s="737"/>
      <c r="CB32" s="738"/>
      <c r="CD32" s="733"/>
      <c r="CE32" s="734"/>
      <c r="CF32" s="698" t="s">
        <v>319</v>
      </c>
      <c r="CG32" s="699"/>
      <c r="CH32" s="699"/>
      <c r="CI32" s="699"/>
      <c r="CJ32" s="699"/>
      <c r="CK32" s="699"/>
      <c r="CL32" s="699"/>
      <c r="CM32" s="699"/>
      <c r="CN32" s="699"/>
      <c r="CO32" s="699"/>
      <c r="CP32" s="699"/>
      <c r="CQ32" s="700"/>
      <c r="CR32" s="683" t="s">
        <v>130</v>
      </c>
      <c r="CS32" s="684"/>
      <c r="CT32" s="684"/>
      <c r="CU32" s="684"/>
      <c r="CV32" s="684"/>
      <c r="CW32" s="684"/>
      <c r="CX32" s="684"/>
      <c r="CY32" s="685"/>
      <c r="CZ32" s="688" t="s">
        <v>239</v>
      </c>
      <c r="DA32" s="717"/>
      <c r="DB32" s="717"/>
      <c r="DC32" s="722"/>
      <c r="DD32" s="692" t="s">
        <v>239</v>
      </c>
      <c r="DE32" s="684"/>
      <c r="DF32" s="684"/>
      <c r="DG32" s="684"/>
      <c r="DH32" s="684"/>
      <c r="DI32" s="684"/>
      <c r="DJ32" s="684"/>
      <c r="DK32" s="685"/>
      <c r="DL32" s="692" t="s">
        <v>239</v>
      </c>
      <c r="DM32" s="684"/>
      <c r="DN32" s="684"/>
      <c r="DO32" s="684"/>
      <c r="DP32" s="684"/>
      <c r="DQ32" s="684"/>
      <c r="DR32" s="684"/>
      <c r="DS32" s="684"/>
      <c r="DT32" s="684"/>
      <c r="DU32" s="684"/>
      <c r="DV32" s="685"/>
      <c r="DW32" s="688" t="s">
        <v>239</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1338861</v>
      </c>
      <c r="S33" s="684"/>
      <c r="T33" s="684"/>
      <c r="U33" s="684"/>
      <c r="V33" s="684"/>
      <c r="W33" s="684"/>
      <c r="X33" s="684"/>
      <c r="Y33" s="685"/>
      <c r="Z33" s="686">
        <v>3.9</v>
      </c>
      <c r="AA33" s="686"/>
      <c r="AB33" s="686"/>
      <c r="AC33" s="686"/>
      <c r="AD33" s="687" t="s">
        <v>130</v>
      </c>
      <c r="AE33" s="687"/>
      <c r="AF33" s="687"/>
      <c r="AG33" s="687"/>
      <c r="AH33" s="687"/>
      <c r="AI33" s="687"/>
      <c r="AJ33" s="687"/>
      <c r="AK33" s="687"/>
      <c r="AL33" s="688" t="s">
        <v>239</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99.9</v>
      </c>
      <c r="BH33" s="754"/>
      <c r="BI33" s="754"/>
      <c r="BJ33" s="754"/>
      <c r="BK33" s="754"/>
      <c r="BL33" s="754"/>
      <c r="BM33" s="755">
        <v>99.5</v>
      </c>
      <c r="BN33" s="754"/>
      <c r="BO33" s="754"/>
      <c r="BP33" s="754"/>
      <c r="BQ33" s="756"/>
      <c r="BR33" s="753">
        <v>99.9</v>
      </c>
      <c r="BS33" s="754"/>
      <c r="BT33" s="754"/>
      <c r="BU33" s="754"/>
      <c r="BV33" s="754"/>
      <c r="BW33" s="754"/>
      <c r="BX33" s="755">
        <v>99.6</v>
      </c>
      <c r="BY33" s="754"/>
      <c r="BZ33" s="754"/>
      <c r="CA33" s="754"/>
      <c r="CB33" s="756"/>
      <c r="CD33" s="698" t="s">
        <v>322</v>
      </c>
      <c r="CE33" s="699"/>
      <c r="CF33" s="699"/>
      <c r="CG33" s="699"/>
      <c r="CH33" s="699"/>
      <c r="CI33" s="699"/>
      <c r="CJ33" s="699"/>
      <c r="CK33" s="699"/>
      <c r="CL33" s="699"/>
      <c r="CM33" s="699"/>
      <c r="CN33" s="699"/>
      <c r="CO33" s="699"/>
      <c r="CP33" s="699"/>
      <c r="CQ33" s="700"/>
      <c r="CR33" s="683">
        <v>14784612</v>
      </c>
      <c r="CS33" s="720"/>
      <c r="CT33" s="720"/>
      <c r="CU33" s="720"/>
      <c r="CV33" s="720"/>
      <c r="CW33" s="720"/>
      <c r="CX33" s="720"/>
      <c r="CY33" s="721"/>
      <c r="CZ33" s="688">
        <v>44</v>
      </c>
      <c r="DA33" s="717"/>
      <c r="DB33" s="717"/>
      <c r="DC33" s="722"/>
      <c r="DD33" s="692">
        <v>3915362</v>
      </c>
      <c r="DE33" s="720"/>
      <c r="DF33" s="720"/>
      <c r="DG33" s="720"/>
      <c r="DH33" s="720"/>
      <c r="DI33" s="720"/>
      <c r="DJ33" s="720"/>
      <c r="DK33" s="721"/>
      <c r="DL33" s="692">
        <v>1548969</v>
      </c>
      <c r="DM33" s="720"/>
      <c r="DN33" s="720"/>
      <c r="DO33" s="720"/>
      <c r="DP33" s="720"/>
      <c r="DQ33" s="720"/>
      <c r="DR33" s="720"/>
      <c r="DS33" s="720"/>
      <c r="DT33" s="720"/>
      <c r="DU33" s="720"/>
      <c r="DV33" s="721"/>
      <c r="DW33" s="688">
        <v>44.3</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272164</v>
      </c>
      <c r="S34" s="684"/>
      <c r="T34" s="684"/>
      <c r="U34" s="684"/>
      <c r="V34" s="684"/>
      <c r="W34" s="684"/>
      <c r="X34" s="684"/>
      <c r="Y34" s="685"/>
      <c r="Z34" s="686">
        <v>0.8</v>
      </c>
      <c r="AA34" s="686"/>
      <c r="AB34" s="686"/>
      <c r="AC34" s="686"/>
      <c r="AD34" s="687">
        <v>19978</v>
      </c>
      <c r="AE34" s="687"/>
      <c r="AF34" s="687"/>
      <c r="AG34" s="687"/>
      <c r="AH34" s="687"/>
      <c r="AI34" s="687"/>
      <c r="AJ34" s="687"/>
      <c r="AK34" s="687"/>
      <c r="AL34" s="688">
        <v>0.6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1825093</v>
      </c>
      <c r="CS34" s="684"/>
      <c r="CT34" s="684"/>
      <c r="CU34" s="684"/>
      <c r="CV34" s="684"/>
      <c r="CW34" s="684"/>
      <c r="CX34" s="684"/>
      <c r="CY34" s="685"/>
      <c r="CZ34" s="688">
        <v>5.4</v>
      </c>
      <c r="DA34" s="717"/>
      <c r="DB34" s="717"/>
      <c r="DC34" s="722"/>
      <c r="DD34" s="692">
        <v>974719</v>
      </c>
      <c r="DE34" s="684"/>
      <c r="DF34" s="684"/>
      <c r="DG34" s="684"/>
      <c r="DH34" s="684"/>
      <c r="DI34" s="684"/>
      <c r="DJ34" s="684"/>
      <c r="DK34" s="685"/>
      <c r="DL34" s="692">
        <v>637202</v>
      </c>
      <c r="DM34" s="684"/>
      <c r="DN34" s="684"/>
      <c r="DO34" s="684"/>
      <c r="DP34" s="684"/>
      <c r="DQ34" s="684"/>
      <c r="DR34" s="684"/>
      <c r="DS34" s="684"/>
      <c r="DT34" s="684"/>
      <c r="DU34" s="684"/>
      <c r="DV34" s="685"/>
      <c r="DW34" s="688">
        <v>18.2</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19971</v>
      </c>
      <c r="S35" s="684"/>
      <c r="T35" s="684"/>
      <c r="U35" s="684"/>
      <c r="V35" s="684"/>
      <c r="W35" s="684"/>
      <c r="X35" s="684"/>
      <c r="Y35" s="685"/>
      <c r="Z35" s="686">
        <v>0.1</v>
      </c>
      <c r="AA35" s="686"/>
      <c r="AB35" s="686"/>
      <c r="AC35" s="686"/>
      <c r="AD35" s="687" t="s">
        <v>239</v>
      </c>
      <c r="AE35" s="687"/>
      <c r="AF35" s="687"/>
      <c r="AG35" s="687"/>
      <c r="AH35" s="687"/>
      <c r="AI35" s="687"/>
      <c r="AJ35" s="687"/>
      <c r="AK35" s="687"/>
      <c r="AL35" s="688" t="s">
        <v>239</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199121</v>
      </c>
      <c r="CS35" s="720"/>
      <c r="CT35" s="720"/>
      <c r="CU35" s="720"/>
      <c r="CV35" s="720"/>
      <c r="CW35" s="720"/>
      <c r="CX35" s="720"/>
      <c r="CY35" s="721"/>
      <c r="CZ35" s="688">
        <v>0.6</v>
      </c>
      <c r="DA35" s="717"/>
      <c r="DB35" s="717"/>
      <c r="DC35" s="722"/>
      <c r="DD35" s="692">
        <v>107631</v>
      </c>
      <c r="DE35" s="720"/>
      <c r="DF35" s="720"/>
      <c r="DG35" s="720"/>
      <c r="DH35" s="720"/>
      <c r="DI35" s="720"/>
      <c r="DJ35" s="720"/>
      <c r="DK35" s="721"/>
      <c r="DL35" s="692">
        <v>106533</v>
      </c>
      <c r="DM35" s="720"/>
      <c r="DN35" s="720"/>
      <c r="DO35" s="720"/>
      <c r="DP35" s="720"/>
      <c r="DQ35" s="720"/>
      <c r="DR35" s="720"/>
      <c r="DS35" s="720"/>
      <c r="DT35" s="720"/>
      <c r="DU35" s="720"/>
      <c r="DV35" s="721"/>
      <c r="DW35" s="688">
        <v>3</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12178686</v>
      </c>
      <c r="S36" s="684"/>
      <c r="T36" s="684"/>
      <c r="U36" s="684"/>
      <c r="V36" s="684"/>
      <c r="W36" s="684"/>
      <c r="X36" s="684"/>
      <c r="Y36" s="685"/>
      <c r="Z36" s="686">
        <v>35.4</v>
      </c>
      <c r="AA36" s="686"/>
      <c r="AB36" s="686"/>
      <c r="AC36" s="686"/>
      <c r="AD36" s="687" t="s">
        <v>239</v>
      </c>
      <c r="AE36" s="687"/>
      <c r="AF36" s="687"/>
      <c r="AG36" s="687"/>
      <c r="AH36" s="687"/>
      <c r="AI36" s="687"/>
      <c r="AJ36" s="687"/>
      <c r="AK36" s="687"/>
      <c r="AL36" s="688" t="s">
        <v>239</v>
      </c>
      <c r="AM36" s="689"/>
      <c r="AN36" s="689"/>
      <c r="AO36" s="690"/>
      <c r="AP36" s="235"/>
      <c r="AQ36" s="757" t="s">
        <v>330</v>
      </c>
      <c r="AR36" s="758"/>
      <c r="AS36" s="758"/>
      <c r="AT36" s="758"/>
      <c r="AU36" s="758"/>
      <c r="AV36" s="758"/>
      <c r="AW36" s="758"/>
      <c r="AX36" s="758"/>
      <c r="AY36" s="759"/>
      <c r="AZ36" s="672">
        <v>3397663</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24892</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2277912</v>
      </c>
      <c r="CS36" s="684"/>
      <c r="CT36" s="684"/>
      <c r="CU36" s="684"/>
      <c r="CV36" s="684"/>
      <c r="CW36" s="684"/>
      <c r="CX36" s="684"/>
      <c r="CY36" s="685"/>
      <c r="CZ36" s="688">
        <v>6.8</v>
      </c>
      <c r="DA36" s="717"/>
      <c r="DB36" s="717"/>
      <c r="DC36" s="722"/>
      <c r="DD36" s="692">
        <v>1834285</v>
      </c>
      <c r="DE36" s="684"/>
      <c r="DF36" s="684"/>
      <c r="DG36" s="684"/>
      <c r="DH36" s="684"/>
      <c r="DI36" s="684"/>
      <c r="DJ36" s="684"/>
      <c r="DK36" s="685"/>
      <c r="DL36" s="692">
        <v>440394</v>
      </c>
      <c r="DM36" s="684"/>
      <c r="DN36" s="684"/>
      <c r="DO36" s="684"/>
      <c r="DP36" s="684"/>
      <c r="DQ36" s="684"/>
      <c r="DR36" s="684"/>
      <c r="DS36" s="684"/>
      <c r="DT36" s="684"/>
      <c r="DU36" s="684"/>
      <c r="DV36" s="685"/>
      <c r="DW36" s="688">
        <v>12.6</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208273</v>
      </c>
      <c r="S37" s="684"/>
      <c r="T37" s="684"/>
      <c r="U37" s="684"/>
      <c r="V37" s="684"/>
      <c r="W37" s="684"/>
      <c r="X37" s="684"/>
      <c r="Y37" s="685"/>
      <c r="Z37" s="686">
        <v>0.6</v>
      </c>
      <c r="AA37" s="686"/>
      <c r="AB37" s="686"/>
      <c r="AC37" s="686"/>
      <c r="AD37" s="687" t="s">
        <v>239</v>
      </c>
      <c r="AE37" s="687"/>
      <c r="AF37" s="687"/>
      <c r="AG37" s="687"/>
      <c r="AH37" s="687"/>
      <c r="AI37" s="687"/>
      <c r="AJ37" s="687"/>
      <c r="AK37" s="687"/>
      <c r="AL37" s="688" t="s">
        <v>130</v>
      </c>
      <c r="AM37" s="689"/>
      <c r="AN37" s="689"/>
      <c r="AO37" s="690"/>
      <c r="AQ37" s="761" t="s">
        <v>334</v>
      </c>
      <c r="AR37" s="762"/>
      <c r="AS37" s="762"/>
      <c r="AT37" s="762"/>
      <c r="AU37" s="762"/>
      <c r="AV37" s="762"/>
      <c r="AW37" s="762"/>
      <c r="AX37" s="762"/>
      <c r="AY37" s="763"/>
      <c r="AZ37" s="683">
        <v>2556205</v>
      </c>
      <c r="BA37" s="684"/>
      <c r="BB37" s="684"/>
      <c r="BC37" s="684"/>
      <c r="BD37" s="720"/>
      <c r="BE37" s="720"/>
      <c r="BF37" s="738"/>
      <c r="BG37" s="698" t="s">
        <v>335</v>
      </c>
      <c r="BH37" s="699"/>
      <c r="BI37" s="699"/>
      <c r="BJ37" s="699"/>
      <c r="BK37" s="699"/>
      <c r="BL37" s="699"/>
      <c r="BM37" s="699"/>
      <c r="BN37" s="699"/>
      <c r="BO37" s="699"/>
      <c r="BP37" s="699"/>
      <c r="BQ37" s="699"/>
      <c r="BR37" s="699"/>
      <c r="BS37" s="699"/>
      <c r="BT37" s="699"/>
      <c r="BU37" s="700"/>
      <c r="BV37" s="683">
        <v>-187214</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272905</v>
      </c>
      <c r="CS37" s="720"/>
      <c r="CT37" s="720"/>
      <c r="CU37" s="720"/>
      <c r="CV37" s="720"/>
      <c r="CW37" s="720"/>
      <c r="CX37" s="720"/>
      <c r="CY37" s="721"/>
      <c r="CZ37" s="688">
        <v>0.8</v>
      </c>
      <c r="DA37" s="717"/>
      <c r="DB37" s="717"/>
      <c r="DC37" s="722"/>
      <c r="DD37" s="692">
        <v>272905</v>
      </c>
      <c r="DE37" s="720"/>
      <c r="DF37" s="720"/>
      <c r="DG37" s="720"/>
      <c r="DH37" s="720"/>
      <c r="DI37" s="720"/>
      <c r="DJ37" s="720"/>
      <c r="DK37" s="721"/>
      <c r="DL37" s="692">
        <v>272905</v>
      </c>
      <c r="DM37" s="720"/>
      <c r="DN37" s="720"/>
      <c r="DO37" s="720"/>
      <c r="DP37" s="720"/>
      <c r="DQ37" s="720"/>
      <c r="DR37" s="720"/>
      <c r="DS37" s="720"/>
      <c r="DT37" s="720"/>
      <c r="DU37" s="720"/>
      <c r="DV37" s="721"/>
      <c r="DW37" s="688">
        <v>7.8</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2064255</v>
      </c>
      <c r="S38" s="684"/>
      <c r="T38" s="684"/>
      <c r="U38" s="684"/>
      <c r="V38" s="684"/>
      <c r="W38" s="684"/>
      <c r="X38" s="684"/>
      <c r="Y38" s="685"/>
      <c r="Z38" s="686">
        <v>6</v>
      </c>
      <c r="AA38" s="686"/>
      <c r="AB38" s="686"/>
      <c r="AC38" s="686"/>
      <c r="AD38" s="687" t="s">
        <v>239</v>
      </c>
      <c r="AE38" s="687"/>
      <c r="AF38" s="687"/>
      <c r="AG38" s="687"/>
      <c r="AH38" s="687"/>
      <c r="AI38" s="687"/>
      <c r="AJ38" s="687"/>
      <c r="AK38" s="687"/>
      <c r="AL38" s="688" t="s">
        <v>130</v>
      </c>
      <c r="AM38" s="689"/>
      <c r="AN38" s="689"/>
      <c r="AO38" s="690"/>
      <c r="AQ38" s="761" t="s">
        <v>338</v>
      </c>
      <c r="AR38" s="762"/>
      <c r="AS38" s="762"/>
      <c r="AT38" s="762"/>
      <c r="AU38" s="762"/>
      <c r="AV38" s="762"/>
      <c r="AW38" s="762"/>
      <c r="AX38" s="762"/>
      <c r="AY38" s="763"/>
      <c r="AZ38" s="683">
        <v>314097</v>
      </c>
      <c r="BA38" s="684"/>
      <c r="BB38" s="684"/>
      <c r="BC38" s="684"/>
      <c r="BD38" s="720"/>
      <c r="BE38" s="720"/>
      <c r="BF38" s="738"/>
      <c r="BG38" s="698" t="s">
        <v>339</v>
      </c>
      <c r="BH38" s="699"/>
      <c r="BI38" s="699"/>
      <c r="BJ38" s="699"/>
      <c r="BK38" s="699"/>
      <c r="BL38" s="699"/>
      <c r="BM38" s="699"/>
      <c r="BN38" s="699"/>
      <c r="BO38" s="699"/>
      <c r="BP38" s="699"/>
      <c r="BQ38" s="699"/>
      <c r="BR38" s="699"/>
      <c r="BS38" s="699"/>
      <c r="BT38" s="699"/>
      <c r="BU38" s="700"/>
      <c r="BV38" s="683">
        <v>1049</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813133</v>
      </c>
      <c r="CS38" s="684"/>
      <c r="CT38" s="684"/>
      <c r="CU38" s="684"/>
      <c r="CV38" s="684"/>
      <c r="CW38" s="684"/>
      <c r="CX38" s="684"/>
      <c r="CY38" s="685"/>
      <c r="CZ38" s="688">
        <v>2.4</v>
      </c>
      <c r="DA38" s="717"/>
      <c r="DB38" s="717"/>
      <c r="DC38" s="722"/>
      <c r="DD38" s="692">
        <v>747687</v>
      </c>
      <c r="DE38" s="684"/>
      <c r="DF38" s="684"/>
      <c r="DG38" s="684"/>
      <c r="DH38" s="684"/>
      <c r="DI38" s="684"/>
      <c r="DJ38" s="684"/>
      <c r="DK38" s="685"/>
      <c r="DL38" s="692">
        <v>364840</v>
      </c>
      <c r="DM38" s="684"/>
      <c r="DN38" s="684"/>
      <c r="DO38" s="684"/>
      <c r="DP38" s="684"/>
      <c r="DQ38" s="684"/>
      <c r="DR38" s="684"/>
      <c r="DS38" s="684"/>
      <c r="DT38" s="684"/>
      <c r="DU38" s="684"/>
      <c r="DV38" s="685"/>
      <c r="DW38" s="688">
        <v>10.4</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297000</v>
      </c>
      <c r="S39" s="684"/>
      <c r="T39" s="684"/>
      <c r="U39" s="684"/>
      <c r="V39" s="684"/>
      <c r="W39" s="684"/>
      <c r="X39" s="684"/>
      <c r="Y39" s="685"/>
      <c r="Z39" s="686">
        <v>0.9</v>
      </c>
      <c r="AA39" s="686"/>
      <c r="AB39" s="686"/>
      <c r="AC39" s="686"/>
      <c r="AD39" s="687" t="s">
        <v>130</v>
      </c>
      <c r="AE39" s="687"/>
      <c r="AF39" s="687"/>
      <c r="AG39" s="687"/>
      <c r="AH39" s="687"/>
      <c r="AI39" s="687"/>
      <c r="AJ39" s="687"/>
      <c r="AK39" s="687"/>
      <c r="AL39" s="688" t="s">
        <v>239</v>
      </c>
      <c r="AM39" s="689"/>
      <c r="AN39" s="689"/>
      <c r="AO39" s="690"/>
      <c r="AQ39" s="761" t="s">
        <v>342</v>
      </c>
      <c r="AR39" s="762"/>
      <c r="AS39" s="762"/>
      <c r="AT39" s="762"/>
      <c r="AU39" s="762"/>
      <c r="AV39" s="762"/>
      <c r="AW39" s="762"/>
      <c r="AX39" s="762"/>
      <c r="AY39" s="763"/>
      <c r="AZ39" s="683">
        <v>46668</v>
      </c>
      <c r="BA39" s="684"/>
      <c r="BB39" s="684"/>
      <c r="BC39" s="684"/>
      <c r="BD39" s="720"/>
      <c r="BE39" s="720"/>
      <c r="BF39" s="738"/>
      <c r="BG39" s="698" t="s">
        <v>343</v>
      </c>
      <c r="BH39" s="699"/>
      <c r="BI39" s="699"/>
      <c r="BJ39" s="699"/>
      <c r="BK39" s="699"/>
      <c r="BL39" s="699"/>
      <c r="BM39" s="699"/>
      <c r="BN39" s="699"/>
      <c r="BO39" s="699"/>
      <c r="BP39" s="699"/>
      <c r="BQ39" s="699"/>
      <c r="BR39" s="699"/>
      <c r="BS39" s="699"/>
      <c r="BT39" s="699"/>
      <c r="BU39" s="700"/>
      <c r="BV39" s="683">
        <v>1761</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7757473</v>
      </c>
      <c r="CS39" s="720"/>
      <c r="CT39" s="720"/>
      <c r="CU39" s="720"/>
      <c r="CV39" s="720"/>
      <c r="CW39" s="720"/>
      <c r="CX39" s="720"/>
      <c r="CY39" s="721"/>
      <c r="CZ39" s="688">
        <v>23.1</v>
      </c>
      <c r="DA39" s="717"/>
      <c r="DB39" s="717"/>
      <c r="DC39" s="722"/>
      <c r="DD39" s="692">
        <v>249240</v>
      </c>
      <c r="DE39" s="720"/>
      <c r="DF39" s="720"/>
      <c r="DG39" s="720"/>
      <c r="DH39" s="720"/>
      <c r="DI39" s="720"/>
      <c r="DJ39" s="720"/>
      <c r="DK39" s="721"/>
      <c r="DL39" s="692" t="s">
        <v>239</v>
      </c>
      <c r="DM39" s="720"/>
      <c r="DN39" s="720"/>
      <c r="DO39" s="720"/>
      <c r="DP39" s="720"/>
      <c r="DQ39" s="720"/>
      <c r="DR39" s="720"/>
      <c r="DS39" s="720"/>
      <c r="DT39" s="720"/>
      <c r="DU39" s="720"/>
      <c r="DV39" s="721"/>
      <c r="DW39" s="688" t="s">
        <v>239</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239</v>
      </c>
      <c r="S40" s="684"/>
      <c r="T40" s="684"/>
      <c r="U40" s="684"/>
      <c r="V40" s="684"/>
      <c r="W40" s="684"/>
      <c r="X40" s="684"/>
      <c r="Y40" s="685"/>
      <c r="Z40" s="686" t="s">
        <v>239</v>
      </c>
      <c r="AA40" s="686"/>
      <c r="AB40" s="686"/>
      <c r="AC40" s="686"/>
      <c r="AD40" s="687" t="s">
        <v>239</v>
      </c>
      <c r="AE40" s="687"/>
      <c r="AF40" s="687"/>
      <c r="AG40" s="687"/>
      <c r="AH40" s="687"/>
      <c r="AI40" s="687"/>
      <c r="AJ40" s="687"/>
      <c r="AK40" s="687"/>
      <c r="AL40" s="688" t="s">
        <v>130</v>
      </c>
      <c r="AM40" s="689"/>
      <c r="AN40" s="689"/>
      <c r="AO40" s="690"/>
      <c r="AQ40" s="761" t="s">
        <v>346</v>
      </c>
      <c r="AR40" s="762"/>
      <c r="AS40" s="762"/>
      <c r="AT40" s="762"/>
      <c r="AU40" s="762"/>
      <c r="AV40" s="762"/>
      <c r="AW40" s="762"/>
      <c r="AX40" s="762"/>
      <c r="AY40" s="763"/>
      <c r="AZ40" s="683">
        <v>28325</v>
      </c>
      <c r="BA40" s="684"/>
      <c r="BB40" s="684"/>
      <c r="BC40" s="684"/>
      <c r="BD40" s="720"/>
      <c r="BE40" s="720"/>
      <c r="BF40" s="738"/>
      <c r="BG40" s="764" t="s">
        <v>347</v>
      </c>
      <c r="BH40" s="765"/>
      <c r="BI40" s="765"/>
      <c r="BJ40" s="765"/>
      <c r="BK40" s="765"/>
      <c r="BL40" s="236"/>
      <c r="BM40" s="699" t="s">
        <v>348</v>
      </c>
      <c r="BN40" s="699"/>
      <c r="BO40" s="699"/>
      <c r="BP40" s="699"/>
      <c r="BQ40" s="699"/>
      <c r="BR40" s="699"/>
      <c r="BS40" s="699"/>
      <c r="BT40" s="699"/>
      <c r="BU40" s="700"/>
      <c r="BV40" s="683">
        <v>96</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1911880</v>
      </c>
      <c r="CS40" s="684"/>
      <c r="CT40" s="684"/>
      <c r="CU40" s="684"/>
      <c r="CV40" s="684"/>
      <c r="CW40" s="684"/>
      <c r="CX40" s="684"/>
      <c r="CY40" s="685"/>
      <c r="CZ40" s="688">
        <v>5.7</v>
      </c>
      <c r="DA40" s="717"/>
      <c r="DB40" s="717"/>
      <c r="DC40" s="722"/>
      <c r="DD40" s="692">
        <v>1800</v>
      </c>
      <c r="DE40" s="684"/>
      <c r="DF40" s="684"/>
      <c r="DG40" s="684"/>
      <c r="DH40" s="684"/>
      <c r="DI40" s="684"/>
      <c r="DJ40" s="684"/>
      <c r="DK40" s="685"/>
      <c r="DL40" s="692" t="s">
        <v>239</v>
      </c>
      <c r="DM40" s="684"/>
      <c r="DN40" s="684"/>
      <c r="DO40" s="684"/>
      <c r="DP40" s="684"/>
      <c r="DQ40" s="684"/>
      <c r="DR40" s="684"/>
      <c r="DS40" s="684"/>
      <c r="DT40" s="684"/>
      <c r="DU40" s="684"/>
      <c r="DV40" s="685"/>
      <c r="DW40" s="688" t="s">
        <v>239</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t="s">
        <v>239</v>
      </c>
      <c r="S41" s="684"/>
      <c r="T41" s="684"/>
      <c r="U41" s="684"/>
      <c r="V41" s="684"/>
      <c r="W41" s="684"/>
      <c r="X41" s="684"/>
      <c r="Y41" s="685"/>
      <c r="Z41" s="686" t="s">
        <v>239</v>
      </c>
      <c r="AA41" s="686"/>
      <c r="AB41" s="686"/>
      <c r="AC41" s="686"/>
      <c r="AD41" s="687" t="s">
        <v>239</v>
      </c>
      <c r="AE41" s="687"/>
      <c r="AF41" s="687"/>
      <c r="AG41" s="687"/>
      <c r="AH41" s="687"/>
      <c r="AI41" s="687"/>
      <c r="AJ41" s="687"/>
      <c r="AK41" s="687"/>
      <c r="AL41" s="688" t="s">
        <v>239</v>
      </c>
      <c r="AM41" s="689"/>
      <c r="AN41" s="689"/>
      <c r="AO41" s="690"/>
      <c r="AQ41" s="761" t="s">
        <v>351</v>
      </c>
      <c r="AR41" s="762"/>
      <c r="AS41" s="762"/>
      <c r="AT41" s="762"/>
      <c r="AU41" s="762"/>
      <c r="AV41" s="762"/>
      <c r="AW41" s="762"/>
      <c r="AX41" s="762"/>
      <c r="AY41" s="763"/>
      <c r="AZ41" s="683">
        <v>290643</v>
      </c>
      <c r="BA41" s="684"/>
      <c r="BB41" s="684"/>
      <c r="BC41" s="684"/>
      <c r="BD41" s="720"/>
      <c r="BE41" s="720"/>
      <c r="BF41" s="738"/>
      <c r="BG41" s="764"/>
      <c r="BH41" s="765"/>
      <c r="BI41" s="765"/>
      <c r="BJ41" s="765"/>
      <c r="BK41" s="765"/>
      <c r="BL41" s="236"/>
      <c r="BM41" s="699" t="s">
        <v>352</v>
      </c>
      <c r="BN41" s="699"/>
      <c r="BO41" s="699"/>
      <c r="BP41" s="699"/>
      <c r="BQ41" s="699"/>
      <c r="BR41" s="699"/>
      <c r="BS41" s="699"/>
      <c r="BT41" s="699"/>
      <c r="BU41" s="700"/>
      <c r="BV41" s="683" t="s">
        <v>239</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239</v>
      </c>
      <c r="CS41" s="720"/>
      <c r="CT41" s="720"/>
      <c r="CU41" s="720"/>
      <c r="CV41" s="720"/>
      <c r="CW41" s="720"/>
      <c r="CX41" s="720"/>
      <c r="CY41" s="721"/>
      <c r="CZ41" s="688" t="s">
        <v>239</v>
      </c>
      <c r="DA41" s="717"/>
      <c r="DB41" s="717"/>
      <c r="DC41" s="722"/>
      <c r="DD41" s="692" t="s">
        <v>239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354</v>
      </c>
      <c r="C42" s="725"/>
      <c r="D42" s="725"/>
      <c r="E42" s="725"/>
      <c r="F42" s="725"/>
      <c r="G42" s="725"/>
      <c r="H42" s="725"/>
      <c r="I42" s="725"/>
      <c r="J42" s="725"/>
      <c r="K42" s="725"/>
      <c r="L42" s="725"/>
      <c r="M42" s="725"/>
      <c r="N42" s="725"/>
      <c r="O42" s="725"/>
      <c r="P42" s="725"/>
      <c r="Q42" s="726"/>
      <c r="R42" s="768">
        <v>34425483</v>
      </c>
      <c r="S42" s="769"/>
      <c r="T42" s="769"/>
      <c r="U42" s="769"/>
      <c r="V42" s="769"/>
      <c r="W42" s="769"/>
      <c r="X42" s="769"/>
      <c r="Y42" s="777"/>
      <c r="Z42" s="778">
        <v>100</v>
      </c>
      <c r="AA42" s="778"/>
      <c r="AB42" s="778"/>
      <c r="AC42" s="778"/>
      <c r="AD42" s="779">
        <v>3493843</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161725</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298</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17028291</v>
      </c>
      <c r="CS42" s="684"/>
      <c r="CT42" s="684"/>
      <c r="CU42" s="684"/>
      <c r="CV42" s="684"/>
      <c r="CW42" s="684"/>
      <c r="CX42" s="684"/>
      <c r="CY42" s="685"/>
      <c r="CZ42" s="688">
        <v>50.7</v>
      </c>
      <c r="DA42" s="689"/>
      <c r="DB42" s="689"/>
      <c r="DC42" s="701"/>
      <c r="DD42" s="692">
        <v>3915015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233774</v>
      </c>
      <c r="CS43" s="720"/>
      <c r="CT43" s="720"/>
      <c r="CU43" s="720"/>
      <c r="CV43" s="720"/>
      <c r="CW43" s="720"/>
      <c r="CX43" s="720"/>
      <c r="CY43" s="721"/>
      <c r="CZ43" s="688">
        <v>0.7</v>
      </c>
      <c r="DA43" s="717"/>
      <c r="DB43" s="717"/>
      <c r="DC43" s="722"/>
      <c r="DD43" s="692">
        <v>233774</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359</v>
      </c>
      <c r="CG44" s="681"/>
      <c r="CH44" s="681"/>
      <c r="CI44" s="681"/>
      <c r="CJ44" s="681"/>
      <c r="CK44" s="681"/>
      <c r="CL44" s="681"/>
      <c r="CM44" s="681"/>
      <c r="CN44" s="681"/>
      <c r="CO44" s="681"/>
      <c r="CP44" s="681"/>
      <c r="CQ44" s="682"/>
      <c r="CR44" s="683">
        <v>15423797</v>
      </c>
      <c r="CS44" s="684"/>
      <c r="CT44" s="684"/>
      <c r="CU44" s="684"/>
      <c r="CV44" s="684"/>
      <c r="CW44" s="684"/>
      <c r="CX44" s="684"/>
      <c r="CY44" s="685"/>
      <c r="CZ44" s="688">
        <v>45.9</v>
      </c>
      <c r="DA44" s="689"/>
      <c r="DB44" s="689"/>
      <c r="DC44" s="701"/>
      <c r="DD44" s="692">
        <v>3694385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13042500</v>
      </c>
      <c r="CS45" s="720"/>
      <c r="CT45" s="720"/>
      <c r="CU45" s="720"/>
      <c r="CV45" s="720"/>
      <c r="CW45" s="720"/>
      <c r="CX45" s="720"/>
      <c r="CY45" s="721"/>
      <c r="CZ45" s="688">
        <v>38.799999999999997</v>
      </c>
      <c r="DA45" s="717"/>
      <c r="DB45" s="717"/>
      <c r="DC45" s="722"/>
      <c r="DD45" s="692">
        <v>2854573</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2381297</v>
      </c>
      <c r="CS46" s="684"/>
      <c r="CT46" s="684"/>
      <c r="CU46" s="684"/>
      <c r="CV46" s="684"/>
      <c r="CW46" s="684"/>
      <c r="CX46" s="684"/>
      <c r="CY46" s="685"/>
      <c r="CZ46" s="688">
        <v>7.1</v>
      </c>
      <c r="DA46" s="689"/>
      <c r="DB46" s="689"/>
      <c r="DC46" s="701"/>
      <c r="DD46" s="692">
        <v>839812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1604494</v>
      </c>
      <c r="CS47" s="720"/>
      <c r="CT47" s="720"/>
      <c r="CU47" s="720"/>
      <c r="CV47" s="720"/>
      <c r="CW47" s="720"/>
      <c r="CX47" s="720"/>
      <c r="CY47" s="721"/>
      <c r="CZ47" s="688">
        <v>4.8</v>
      </c>
      <c r="DA47" s="717"/>
      <c r="DB47" s="717"/>
      <c r="DC47" s="722"/>
      <c r="DD47" s="692">
        <v>220630</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239</v>
      </c>
      <c r="CS48" s="684"/>
      <c r="CT48" s="684"/>
      <c r="CU48" s="684"/>
      <c r="CV48" s="684"/>
      <c r="CW48" s="684"/>
      <c r="CX48" s="684"/>
      <c r="CY48" s="685"/>
      <c r="CZ48" s="688" t="s">
        <v>239</v>
      </c>
      <c r="DA48" s="689"/>
      <c r="DB48" s="689"/>
      <c r="DC48" s="701"/>
      <c r="DD48" s="692" t="s">
        <v>239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367</v>
      </c>
      <c r="CE49" s="725"/>
      <c r="CF49" s="725"/>
      <c r="CG49" s="725"/>
      <c r="CH49" s="725"/>
      <c r="CI49" s="725"/>
      <c r="CJ49" s="725"/>
      <c r="CK49" s="725"/>
      <c r="CL49" s="725"/>
      <c r="CM49" s="725"/>
      <c r="CN49" s="725"/>
      <c r="CO49" s="725"/>
      <c r="CP49" s="725"/>
      <c r="CQ49" s="726"/>
      <c r="CR49" s="768">
        <v>33591019</v>
      </c>
      <c r="CS49" s="754"/>
      <c r="CT49" s="754"/>
      <c r="CU49" s="754"/>
      <c r="CV49" s="754"/>
      <c r="CW49" s="754"/>
      <c r="CX49" s="754"/>
      <c r="CY49" s="785"/>
      <c r="CZ49" s="780">
        <v>100</v>
      </c>
      <c r="DA49" s="786"/>
      <c r="DB49" s="786"/>
      <c r="DC49" s="787"/>
      <c r="DD49" s="788">
        <v>9275555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L3iHs8TGA3fNQf31mpCflPNoDVVeAt6Xb+ctRKF4qoDu6/wIYUH+J7iJI4pfHaPIz5zC6Pv+7HTk+i0w3u4Rw==" saltValue="9I9ffLR4lCaIh+SieyzGm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30919</v>
      </c>
      <c r="R7" s="819"/>
      <c r="S7" s="819"/>
      <c r="T7" s="819"/>
      <c r="U7" s="819"/>
      <c r="V7" s="819">
        <v>30084</v>
      </c>
      <c r="W7" s="819"/>
      <c r="X7" s="819"/>
      <c r="Y7" s="819"/>
      <c r="Z7" s="819"/>
      <c r="AA7" s="819">
        <v>834</v>
      </c>
      <c r="AB7" s="819"/>
      <c r="AC7" s="819"/>
      <c r="AD7" s="819"/>
      <c r="AE7" s="820"/>
      <c r="AF7" s="821">
        <v>183</v>
      </c>
      <c r="AG7" s="822"/>
      <c r="AH7" s="822"/>
      <c r="AI7" s="822"/>
      <c r="AJ7" s="823"/>
      <c r="AK7" s="858">
        <v>10543</v>
      </c>
      <c r="AL7" s="859"/>
      <c r="AM7" s="859"/>
      <c r="AN7" s="859"/>
      <c r="AO7" s="859"/>
      <c r="AP7" s="859">
        <v>5873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591</v>
      </c>
      <c r="BT7" s="863"/>
      <c r="BU7" s="863"/>
      <c r="BV7" s="863"/>
      <c r="BW7" s="863"/>
      <c r="BX7" s="863"/>
      <c r="BY7" s="863"/>
      <c r="BZ7" s="863"/>
      <c r="CA7" s="863"/>
      <c r="CB7" s="863"/>
      <c r="CC7" s="863"/>
      <c r="CD7" s="863"/>
      <c r="CE7" s="863"/>
      <c r="CF7" s="863"/>
      <c r="CG7" s="864"/>
      <c r="CH7" s="855">
        <v>-1</v>
      </c>
      <c r="CI7" s="856"/>
      <c r="CJ7" s="856"/>
      <c r="CK7" s="856"/>
      <c r="CL7" s="857"/>
      <c r="CM7" s="855">
        <v>-57</v>
      </c>
      <c r="CN7" s="856"/>
      <c r="CO7" s="856"/>
      <c r="CP7" s="856"/>
      <c r="CQ7" s="857"/>
      <c r="CR7" s="855">
        <v>17</v>
      </c>
      <c r="CS7" s="856"/>
      <c r="CT7" s="856"/>
      <c r="CU7" s="856"/>
      <c r="CV7" s="857"/>
      <c r="CW7" s="855">
        <v>8</v>
      </c>
      <c r="CX7" s="856"/>
      <c r="CY7" s="856"/>
      <c r="CZ7" s="856"/>
      <c r="DA7" s="857"/>
      <c r="DB7" s="855">
        <v>52</v>
      </c>
      <c r="DC7" s="856"/>
      <c r="DD7" s="856"/>
      <c r="DE7" s="856"/>
      <c r="DF7" s="857"/>
      <c r="DG7" s="855" t="s">
        <v>595</v>
      </c>
      <c r="DH7" s="856"/>
      <c r="DI7" s="856"/>
      <c r="DJ7" s="856"/>
      <c r="DK7" s="857"/>
      <c r="DL7" s="855" t="s">
        <v>595</v>
      </c>
      <c r="DM7" s="856"/>
      <c r="DN7" s="856"/>
      <c r="DO7" s="856"/>
      <c r="DP7" s="857"/>
      <c r="DQ7" s="855" t="s">
        <v>595</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3507</v>
      </c>
      <c r="R8" s="843"/>
      <c r="S8" s="843"/>
      <c r="T8" s="843"/>
      <c r="U8" s="843"/>
      <c r="V8" s="843">
        <v>3507</v>
      </c>
      <c r="W8" s="843"/>
      <c r="X8" s="843"/>
      <c r="Y8" s="843"/>
      <c r="Z8" s="843"/>
      <c r="AA8" s="843">
        <v>0</v>
      </c>
      <c r="AB8" s="843"/>
      <c r="AC8" s="843"/>
      <c r="AD8" s="843"/>
      <c r="AE8" s="844"/>
      <c r="AF8" s="845" t="s">
        <v>130</v>
      </c>
      <c r="AG8" s="846"/>
      <c r="AH8" s="846"/>
      <c r="AI8" s="846"/>
      <c r="AJ8" s="847"/>
      <c r="AK8" s="848" t="s">
        <v>585</v>
      </c>
      <c r="AL8" s="849"/>
      <c r="AM8" s="849"/>
      <c r="AN8" s="849"/>
      <c r="AO8" s="849"/>
      <c r="AP8" s="849" t="s">
        <v>585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592</v>
      </c>
      <c r="BT8" s="853"/>
      <c r="BU8" s="853"/>
      <c r="BV8" s="853"/>
      <c r="BW8" s="853"/>
      <c r="BX8" s="853"/>
      <c r="BY8" s="853"/>
      <c r="BZ8" s="853"/>
      <c r="CA8" s="853"/>
      <c r="CB8" s="853"/>
      <c r="CC8" s="853"/>
      <c r="CD8" s="853"/>
      <c r="CE8" s="853"/>
      <c r="CF8" s="853"/>
      <c r="CG8" s="854"/>
      <c r="CH8" s="865">
        <v>-16</v>
      </c>
      <c r="CI8" s="866"/>
      <c r="CJ8" s="866"/>
      <c r="CK8" s="866"/>
      <c r="CL8" s="867"/>
      <c r="CM8" s="865">
        <v>-57</v>
      </c>
      <c r="CN8" s="866"/>
      <c r="CO8" s="866"/>
      <c r="CP8" s="866"/>
      <c r="CQ8" s="867"/>
      <c r="CR8" s="865">
        <v>10</v>
      </c>
      <c r="CS8" s="866"/>
      <c r="CT8" s="866"/>
      <c r="CU8" s="866"/>
      <c r="CV8" s="867"/>
      <c r="CW8" s="865" t="s">
        <v>595</v>
      </c>
      <c r="CX8" s="866"/>
      <c r="CY8" s="866"/>
      <c r="CZ8" s="866"/>
      <c r="DA8" s="867"/>
      <c r="DB8" s="865" t="s">
        <v>595</v>
      </c>
      <c r="DC8" s="866"/>
      <c r="DD8" s="866"/>
      <c r="DE8" s="866"/>
      <c r="DF8" s="867"/>
      <c r="DG8" s="865" t="s">
        <v>595</v>
      </c>
      <c r="DH8" s="866"/>
      <c r="DI8" s="866"/>
      <c r="DJ8" s="866"/>
      <c r="DK8" s="867"/>
      <c r="DL8" s="865" t="s">
        <v>595</v>
      </c>
      <c r="DM8" s="866"/>
      <c r="DN8" s="866"/>
      <c r="DO8" s="866"/>
      <c r="DP8" s="867"/>
      <c r="DQ8" s="865" t="s">
        <v>595</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593</v>
      </c>
      <c r="BT9" s="853"/>
      <c r="BU9" s="853"/>
      <c r="BV9" s="853"/>
      <c r="BW9" s="853"/>
      <c r="BX9" s="853"/>
      <c r="BY9" s="853"/>
      <c r="BZ9" s="853"/>
      <c r="CA9" s="853"/>
      <c r="CB9" s="853"/>
      <c r="CC9" s="853"/>
      <c r="CD9" s="853"/>
      <c r="CE9" s="853"/>
      <c r="CF9" s="853"/>
      <c r="CG9" s="854"/>
      <c r="CH9" s="865">
        <v>-26</v>
      </c>
      <c r="CI9" s="866"/>
      <c r="CJ9" s="866"/>
      <c r="CK9" s="866"/>
      <c r="CL9" s="867"/>
      <c r="CM9" s="865">
        <v>59</v>
      </c>
      <c r="CN9" s="866"/>
      <c r="CO9" s="866"/>
      <c r="CP9" s="866"/>
      <c r="CQ9" s="867"/>
      <c r="CR9" s="865">
        <v>18</v>
      </c>
      <c r="CS9" s="866"/>
      <c r="CT9" s="866"/>
      <c r="CU9" s="866"/>
      <c r="CV9" s="867"/>
      <c r="CW9" s="865">
        <v>18</v>
      </c>
      <c r="CX9" s="866"/>
      <c r="CY9" s="866"/>
      <c r="CZ9" s="866"/>
      <c r="DA9" s="867"/>
      <c r="DB9" s="865" t="s">
        <v>595</v>
      </c>
      <c r="DC9" s="866"/>
      <c r="DD9" s="866"/>
      <c r="DE9" s="866"/>
      <c r="DF9" s="867"/>
      <c r="DG9" s="865" t="s">
        <v>595</v>
      </c>
      <c r="DH9" s="866"/>
      <c r="DI9" s="866"/>
      <c r="DJ9" s="866"/>
      <c r="DK9" s="867"/>
      <c r="DL9" s="865" t="s">
        <v>595</v>
      </c>
      <c r="DM9" s="866"/>
      <c r="DN9" s="866"/>
      <c r="DO9" s="866"/>
      <c r="DP9" s="867"/>
      <c r="DQ9" s="865" t="s">
        <v>595</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594</v>
      </c>
      <c r="BT10" s="853"/>
      <c r="BU10" s="853"/>
      <c r="BV10" s="853"/>
      <c r="BW10" s="853"/>
      <c r="BX10" s="853"/>
      <c r="BY10" s="853"/>
      <c r="BZ10" s="853"/>
      <c r="CA10" s="853"/>
      <c r="CB10" s="853"/>
      <c r="CC10" s="853"/>
      <c r="CD10" s="853"/>
      <c r="CE10" s="853"/>
      <c r="CF10" s="853"/>
      <c r="CG10" s="854"/>
      <c r="CH10" s="865">
        <v>-3</v>
      </c>
      <c r="CI10" s="866"/>
      <c r="CJ10" s="866"/>
      <c r="CK10" s="866"/>
      <c r="CL10" s="867"/>
      <c r="CM10" s="865">
        <v>45</v>
      </c>
      <c r="CN10" s="866"/>
      <c r="CO10" s="866"/>
      <c r="CP10" s="866"/>
      <c r="CQ10" s="867"/>
      <c r="CR10" s="865">
        <v>2</v>
      </c>
      <c r="CS10" s="866"/>
      <c r="CT10" s="866"/>
      <c r="CU10" s="866"/>
      <c r="CV10" s="867"/>
      <c r="CW10" s="865">
        <v>16</v>
      </c>
      <c r="CX10" s="866"/>
      <c r="CY10" s="866"/>
      <c r="CZ10" s="866"/>
      <c r="DA10" s="867"/>
      <c r="DB10" s="865" t="s">
        <v>595</v>
      </c>
      <c r="DC10" s="866"/>
      <c r="DD10" s="866"/>
      <c r="DE10" s="866"/>
      <c r="DF10" s="867"/>
      <c r="DG10" s="865" t="s">
        <v>595</v>
      </c>
      <c r="DH10" s="866"/>
      <c r="DI10" s="866"/>
      <c r="DJ10" s="866"/>
      <c r="DK10" s="867"/>
      <c r="DL10" s="865" t="s">
        <v>595</v>
      </c>
      <c r="DM10" s="866"/>
      <c r="DN10" s="866"/>
      <c r="DO10" s="866"/>
      <c r="DP10" s="867"/>
      <c r="DQ10" s="865" t="s">
        <v>595</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34425</v>
      </c>
      <c r="R23" s="878"/>
      <c r="S23" s="878"/>
      <c r="T23" s="878"/>
      <c r="U23" s="878"/>
      <c r="V23" s="878">
        <v>33591</v>
      </c>
      <c r="W23" s="878"/>
      <c r="X23" s="878"/>
      <c r="Y23" s="878"/>
      <c r="Z23" s="878"/>
      <c r="AA23" s="878">
        <v>834</v>
      </c>
      <c r="AB23" s="878"/>
      <c r="AC23" s="878"/>
      <c r="AD23" s="878"/>
      <c r="AE23" s="879"/>
      <c r="AF23" s="880">
        <v>183</v>
      </c>
      <c r="AG23" s="878"/>
      <c r="AH23" s="878"/>
      <c r="AI23" s="878"/>
      <c r="AJ23" s="881"/>
      <c r="AK23" s="882"/>
      <c r="AL23" s="883"/>
      <c r="AM23" s="883"/>
      <c r="AN23" s="883"/>
      <c r="AO23" s="883"/>
      <c r="AP23" s="878">
        <v>5873</v>
      </c>
      <c r="AQ23" s="878"/>
      <c r="AR23" s="878"/>
      <c r="AS23" s="878"/>
      <c r="AT23" s="878"/>
      <c r="AU23" s="884"/>
      <c r="AV23" s="884"/>
      <c r="AW23" s="884"/>
      <c r="AX23" s="884"/>
      <c r="AY23" s="885"/>
      <c r="AZ23" s="893" t="s">
        <v>130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1026</v>
      </c>
      <c r="R28" s="907"/>
      <c r="S28" s="907"/>
      <c r="T28" s="907"/>
      <c r="U28" s="907"/>
      <c r="V28" s="907">
        <v>1001</v>
      </c>
      <c r="W28" s="907"/>
      <c r="X28" s="907"/>
      <c r="Y28" s="907"/>
      <c r="Z28" s="907"/>
      <c r="AA28" s="907">
        <v>25</v>
      </c>
      <c r="AB28" s="907"/>
      <c r="AC28" s="907"/>
      <c r="AD28" s="907"/>
      <c r="AE28" s="908"/>
      <c r="AF28" s="909">
        <v>25</v>
      </c>
      <c r="AG28" s="907"/>
      <c r="AH28" s="907"/>
      <c r="AI28" s="907"/>
      <c r="AJ28" s="910"/>
      <c r="AK28" s="911">
        <v>296</v>
      </c>
      <c r="AL28" s="902"/>
      <c r="AM28" s="902"/>
      <c r="AN28" s="902"/>
      <c r="AO28" s="902"/>
      <c r="AP28" s="902" t="s">
        <v>585</v>
      </c>
      <c r="AQ28" s="902"/>
      <c r="AR28" s="902"/>
      <c r="AS28" s="902"/>
      <c r="AT28" s="902"/>
      <c r="AU28" s="902" t="s">
        <v>585</v>
      </c>
      <c r="AV28" s="902"/>
      <c r="AW28" s="902"/>
      <c r="AX28" s="902"/>
      <c r="AY28" s="902"/>
      <c r="AZ28" s="903" t="s">
        <v>585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96</v>
      </c>
      <c r="R29" s="843"/>
      <c r="S29" s="843"/>
      <c r="T29" s="843"/>
      <c r="U29" s="843"/>
      <c r="V29" s="843">
        <v>94</v>
      </c>
      <c r="W29" s="843"/>
      <c r="X29" s="843"/>
      <c r="Y29" s="843"/>
      <c r="Z29" s="843"/>
      <c r="AA29" s="843">
        <v>2</v>
      </c>
      <c r="AB29" s="843"/>
      <c r="AC29" s="843"/>
      <c r="AD29" s="843"/>
      <c r="AE29" s="844"/>
      <c r="AF29" s="845">
        <v>2</v>
      </c>
      <c r="AG29" s="846"/>
      <c r="AH29" s="846"/>
      <c r="AI29" s="846"/>
      <c r="AJ29" s="847"/>
      <c r="AK29" s="914">
        <v>27</v>
      </c>
      <c r="AL29" s="915"/>
      <c r="AM29" s="915"/>
      <c r="AN29" s="915"/>
      <c r="AO29" s="915"/>
      <c r="AP29" s="915" t="s">
        <v>585</v>
      </c>
      <c r="AQ29" s="915"/>
      <c r="AR29" s="915"/>
      <c r="AS29" s="915"/>
      <c r="AT29" s="915"/>
      <c r="AU29" s="915" t="s">
        <v>585</v>
      </c>
      <c r="AV29" s="915"/>
      <c r="AW29" s="915"/>
      <c r="AX29" s="915"/>
      <c r="AY29" s="915"/>
      <c r="AZ29" s="916" t="s">
        <v>585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884</v>
      </c>
      <c r="R30" s="843"/>
      <c r="S30" s="843"/>
      <c r="T30" s="843"/>
      <c r="U30" s="843"/>
      <c r="V30" s="843">
        <v>864</v>
      </c>
      <c r="W30" s="843"/>
      <c r="X30" s="843"/>
      <c r="Y30" s="843"/>
      <c r="Z30" s="843"/>
      <c r="AA30" s="843">
        <v>20</v>
      </c>
      <c r="AB30" s="843"/>
      <c r="AC30" s="843"/>
      <c r="AD30" s="843"/>
      <c r="AE30" s="844"/>
      <c r="AF30" s="845">
        <v>20</v>
      </c>
      <c r="AG30" s="846"/>
      <c r="AH30" s="846"/>
      <c r="AI30" s="846"/>
      <c r="AJ30" s="847"/>
      <c r="AK30" s="914">
        <v>157</v>
      </c>
      <c r="AL30" s="915"/>
      <c r="AM30" s="915"/>
      <c r="AN30" s="915"/>
      <c r="AO30" s="915"/>
      <c r="AP30" s="915" t="s">
        <v>585</v>
      </c>
      <c r="AQ30" s="915"/>
      <c r="AR30" s="915"/>
      <c r="AS30" s="915"/>
      <c r="AT30" s="915"/>
      <c r="AU30" s="915" t="s">
        <v>585</v>
      </c>
      <c r="AV30" s="915"/>
      <c r="AW30" s="915"/>
      <c r="AX30" s="915"/>
      <c r="AY30" s="915"/>
      <c r="AZ30" s="916" t="s">
        <v>585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236</v>
      </c>
      <c r="R31" s="843"/>
      <c r="S31" s="843"/>
      <c r="T31" s="843"/>
      <c r="U31" s="843"/>
      <c r="V31" s="843">
        <v>391</v>
      </c>
      <c r="W31" s="843"/>
      <c r="X31" s="843"/>
      <c r="Y31" s="843"/>
      <c r="Z31" s="843"/>
      <c r="AA31" s="843">
        <v>155</v>
      </c>
      <c r="AB31" s="843"/>
      <c r="AC31" s="843"/>
      <c r="AD31" s="843"/>
      <c r="AE31" s="844"/>
      <c r="AF31" s="845">
        <v>138</v>
      </c>
      <c r="AG31" s="846"/>
      <c r="AH31" s="846"/>
      <c r="AI31" s="846"/>
      <c r="AJ31" s="847"/>
      <c r="AK31" s="914">
        <v>756</v>
      </c>
      <c r="AL31" s="915"/>
      <c r="AM31" s="915"/>
      <c r="AN31" s="915"/>
      <c r="AO31" s="915"/>
      <c r="AP31" s="915">
        <v>353</v>
      </c>
      <c r="AQ31" s="915"/>
      <c r="AR31" s="915"/>
      <c r="AS31" s="915"/>
      <c r="AT31" s="915"/>
      <c r="AU31" s="915">
        <v>27</v>
      </c>
      <c r="AV31" s="915"/>
      <c r="AW31" s="915"/>
      <c r="AX31" s="915"/>
      <c r="AY31" s="915"/>
      <c r="AZ31" s="916" t="s">
        <v>585</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69</v>
      </c>
      <c r="R32" s="843"/>
      <c r="S32" s="843"/>
      <c r="T32" s="843"/>
      <c r="U32" s="843"/>
      <c r="V32" s="843">
        <v>69</v>
      </c>
      <c r="W32" s="843"/>
      <c r="X32" s="843"/>
      <c r="Y32" s="843"/>
      <c r="Z32" s="843"/>
      <c r="AA32" s="843" t="s">
        <v>585</v>
      </c>
      <c r="AB32" s="843"/>
      <c r="AC32" s="843"/>
      <c r="AD32" s="843"/>
      <c r="AE32" s="844"/>
      <c r="AF32" s="845" t="s">
        <v>130</v>
      </c>
      <c r="AG32" s="846"/>
      <c r="AH32" s="846"/>
      <c r="AI32" s="846"/>
      <c r="AJ32" s="847"/>
      <c r="AK32" s="914">
        <v>47</v>
      </c>
      <c r="AL32" s="915"/>
      <c r="AM32" s="915"/>
      <c r="AN32" s="915"/>
      <c r="AO32" s="915"/>
      <c r="AP32" s="915">
        <v>33</v>
      </c>
      <c r="AQ32" s="915"/>
      <c r="AR32" s="915"/>
      <c r="AS32" s="915"/>
      <c r="AT32" s="915"/>
      <c r="AU32" s="915">
        <v>27</v>
      </c>
      <c r="AV32" s="915"/>
      <c r="AW32" s="915"/>
      <c r="AX32" s="915"/>
      <c r="AY32" s="915"/>
      <c r="AZ32" s="916" t="s">
        <v>585</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803</v>
      </c>
      <c r="R33" s="843"/>
      <c r="S33" s="843"/>
      <c r="T33" s="843"/>
      <c r="U33" s="843"/>
      <c r="V33" s="843">
        <v>803</v>
      </c>
      <c r="W33" s="843"/>
      <c r="X33" s="843"/>
      <c r="Y33" s="843"/>
      <c r="Z33" s="843"/>
      <c r="AA33" s="843" t="s">
        <v>585</v>
      </c>
      <c r="AB33" s="843"/>
      <c r="AC33" s="843"/>
      <c r="AD33" s="843"/>
      <c r="AE33" s="844"/>
      <c r="AF33" s="845" t="s">
        <v>130</v>
      </c>
      <c r="AG33" s="846"/>
      <c r="AH33" s="846"/>
      <c r="AI33" s="846"/>
      <c r="AJ33" s="847"/>
      <c r="AK33" s="914">
        <v>490</v>
      </c>
      <c r="AL33" s="915"/>
      <c r="AM33" s="915"/>
      <c r="AN33" s="915"/>
      <c r="AO33" s="915"/>
      <c r="AP33" s="915">
        <v>2735</v>
      </c>
      <c r="AQ33" s="915"/>
      <c r="AR33" s="915"/>
      <c r="AS33" s="915"/>
      <c r="AT33" s="915"/>
      <c r="AU33" s="915">
        <v>2699</v>
      </c>
      <c r="AV33" s="915"/>
      <c r="AW33" s="915"/>
      <c r="AX33" s="915"/>
      <c r="AY33" s="915"/>
      <c r="AZ33" s="916" t="s">
        <v>585</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16</v>
      </c>
      <c r="R34" s="843"/>
      <c r="S34" s="843"/>
      <c r="T34" s="843"/>
      <c r="U34" s="843"/>
      <c r="V34" s="843">
        <v>16</v>
      </c>
      <c r="W34" s="843"/>
      <c r="X34" s="843"/>
      <c r="Y34" s="843"/>
      <c r="Z34" s="843"/>
      <c r="AA34" s="843" t="s">
        <v>585</v>
      </c>
      <c r="AB34" s="843"/>
      <c r="AC34" s="843"/>
      <c r="AD34" s="843"/>
      <c r="AE34" s="844"/>
      <c r="AF34" s="845" t="s">
        <v>130</v>
      </c>
      <c r="AG34" s="846"/>
      <c r="AH34" s="846"/>
      <c r="AI34" s="846"/>
      <c r="AJ34" s="847"/>
      <c r="AK34" s="914">
        <v>5</v>
      </c>
      <c r="AL34" s="915"/>
      <c r="AM34" s="915"/>
      <c r="AN34" s="915"/>
      <c r="AO34" s="915"/>
      <c r="AP34" s="915">
        <v>11</v>
      </c>
      <c r="AQ34" s="915"/>
      <c r="AR34" s="915"/>
      <c r="AS34" s="915"/>
      <c r="AT34" s="915"/>
      <c r="AU34" s="915">
        <v>11</v>
      </c>
      <c r="AV34" s="915"/>
      <c r="AW34" s="915"/>
      <c r="AX34" s="915"/>
      <c r="AY34" s="915"/>
      <c r="AZ34" s="916" t="s">
        <v>585</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414</v>
      </c>
      <c r="C35" s="840"/>
      <c r="D35" s="840"/>
      <c r="E35" s="840"/>
      <c r="F35" s="840"/>
      <c r="G35" s="840"/>
      <c r="H35" s="840"/>
      <c r="I35" s="840"/>
      <c r="J35" s="840"/>
      <c r="K35" s="840"/>
      <c r="L35" s="840"/>
      <c r="M35" s="840"/>
      <c r="N35" s="840"/>
      <c r="O35" s="840"/>
      <c r="P35" s="841"/>
      <c r="Q35" s="842">
        <v>136</v>
      </c>
      <c r="R35" s="843"/>
      <c r="S35" s="843"/>
      <c r="T35" s="843"/>
      <c r="U35" s="843"/>
      <c r="V35" s="843">
        <v>136</v>
      </c>
      <c r="W35" s="843"/>
      <c r="X35" s="843"/>
      <c r="Y35" s="843"/>
      <c r="Z35" s="843"/>
      <c r="AA35" s="843" t="s">
        <v>585</v>
      </c>
      <c r="AB35" s="843"/>
      <c r="AC35" s="843"/>
      <c r="AD35" s="843"/>
      <c r="AE35" s="844"/>
      <c r="AF35" s="845" t="s">
        <v>130</v>
      </c>
      <c r="AG35" s="846"/>
      <c r="AH35" s="846"/>
      <c r="AI35" s="846"/>
      <c r="AJ35" s="847"/>
      <c r="AK35" s="914">
        <v>0</v>
      </c>
      <c r="AL35" s="915"/>
      <c r="AM35" s="915"/>
      <c r="AN35" s="915"/>
      <c r="AO35" s="915"/>
      <c r="AP35" s="915" t="s">
        <v>585</v>
      </c>
      <c r="AQ35" s="915"/>
      <c r="AR35" s="915"/>
      <c r="AS35" s="915"/>
      <c r="AT35" s="915"/>
      <c r="AU35" s="915" t="s">
        <v>585</v>
      </c>
      <c r="AV35" s="915"/>
      <c r="AW35" s="915"/>
      <c r="AX35" s="915"/>
      <c r="AY35" s="915"/>
      <c r="AZ35" s="916" t="s">
        <v>585</v>
      </c>
      <c r="BA35" s="916"/>
      <c r="BB35" s="916"/>
      <c r="BC35" s="916"/>
      <c r="BD35" s="916"/>
      <c r="BE35" s="912" t="s">
        <v>411</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185</v>
      </c>
      <c r="AG63" s="926"/>
      <c r="AH63" s="926"/>
      <c r="AI63" s="926"/>
      <c r="AJ63" s="927"/>
      <c r="AK63" s="928"/>
      <c r="AL63" s="923"/>
      <c r="AM63" s="923"/>
      <c r="AN63" s="923"/>
      <c r="AO63" s="923"/>
      <c r="AP63" s="926">
        <v>3131</v>
      </c>
      <c r="AQ63" s="926"/>
      <c r="AR63" s="926"/>
      <c r="AS63" s="926"/>
      <c r="AT63" s="926"/>
      <c r="AU63" s="926">
        <v>2763</v>
      </c>
      <c r="AV63" s="926"/>
      <c r="AW63" s="926"/>
      <c r="AX63" s="926"/>
      <c r="AY63" s="926"/>
      <c r="AZ63" s="930"/>
      <c r="BA63" s="930"/>
      <c r="BB63" s="930"/>
      <c r="BC63" s="930"/>
      <c r="BD63" s="930"/>
      <c r="BE63" s="931"/>
      <c r="BF63" s="931"/>
      <c r="BG63" s="931"/>
      <c r="BH63" s="931"/>
      <c r="BI63" s="932"/>
      <c r="BJ63" s="933" t="s">
        <v>130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398</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402</v>
      </c>
      <c r="AQ66" s="802"/>
      <c r="AR66" s="802"/>
      <c r="AS66" s="802"/>
      <c r="AT66" s="803"/>
      <c r="AU66" s="801" t="s">
        <v>423</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v>5786</v>
      </c>
      <c r="R68" s="950"/>
      <c r="S68" s="950"/>
      <c r="T68" s="950"/>
      <c r="U68" s="950"/>
      <c r="V68" s="950">
        <v>5692</v>
      </c>
      <c r="W68" s="950"/>
      <c r="X68" s="950"/>
      <c r="Y68" s="950"/>
      <c r="Z68" s="950"/>
      <c r="AA68" s="950">
        <v>94</v>
      </c>
      <c r="AB68" s="950"/>
      <c r="AC68" s="950"/>
      <c r="AD68" s="950"/>
      <c r="AE68" s="950"/>
      <c r="AF68" s="950">
        <v>94</v>
      </c>
      <c r="AG68" s="950"/>
      <c r="AH68" s="950"/>
      <c r="AI68" s="950"/>
      <c r="AJ68" s="950"/>
      <c r="AK68" s="950">
        <v>44</v>
      </c>
      <c r="AL68" s="950"/>
      <c r="AM68" s="950"/>
      <c r="AN68" s="950"/>
      <c r="AO68" s="950"/>
      <c r="AP68" s="950">
        <v>659</v>
      </c>
      <c r="AQ68" s="950"/>
      <c r="AR68" s="950"/>
      <c r="AS68" s="950"/>
      <c r="AT68" s="950"/>
      <c r="AU68" s="950">
        <v>32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587</v>
      </c>
      <c r="C69" s="958"/>
      <c r="D69" s="958"/>
      <c r="E69" s="958"/>
      <c r="F69" s="958"/>
      <c r="G69" s="958"/>
      <c r="H69" s="958"/>
      <c r="I69" s="958"/>
      <c r="J69" s="958"/>
      <c r="K69" s="958"/>
      <c r="L69" s="958"/>
      <c r="M69" s="958"/>
      <c r="N69" s="958"/>
      <c r="O69" s="958"/>
      <c r="P69" s="959"/>
      <c r="Q69" s="960">
        <v>11972</v>
      </c>
      <c r="R69" s="915"/>
      <c r="S69" s="915"/>
      <c r="T69" s="915"/>
      <c r="U69" s="915"/>
      <c r="V69" s="915">
        <v>11300</v>
      </c>
      <c r="W69" s="915"/>
      <c r="X69" s="915"/>
      <c r="Y69" s="915"/>
      <c r="Z69" s="915"/>
      <c r="AA69" s="915">
        <v>671</v>
      </c>
      <c r="AB69" s="915"/>
      <c r="AC69" s="915"/>
      <c r="AD69" s="915"/>
      <c r="AE69" s="915"/>
      <c r="AF69" s="915">
        <v>671</v>
      </c>
      <c r="AG69" s="915"/>
      <c r="AH69" s="915"/>
      <c r="AI69" s="915"/>
      <c r="AJ69" s="915"/>
      <c r="AK69" s="915" t="s">
        <v>585</v>
      </c>
      <c r="AL69" s="915"/>
      <c r="AM69" s="915"/>
      <c r="AN69" s="915"/>
      <c r="AO69" s="915"/>
      <c r="AP69" s="915" t="s">
        <v>585</v>
      </c>
      <c r="AQ69" s="915"/>
      <c r="AR69" s="915"/>
      <c r="AS69" s="915"/>
      <c r="AT69" s="915"/>
      <c r="AU69" s="915" t="s">
        <v>585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588</v>
      </c>
      <c r="C70" s="958"/>
      <c r="D70" s="958"/>
      <c r="E70" s="958"/>
      <c r="F70" s="958"/>
      <c r="G70" s="958"/>
      <c r="H70" s="958"/>
      <c r="I70" s="958"/>
      <c r="J70" s="958"/>
      <c r="K70" s="958"/>
      <c r="L70" s="958"/>
      <c r="M70" s="958"/>
      <c r="N70" s="958"/>
      <c r="O70" s="958"/>
      <c r="P70" s="959"/>
      <c r="Q70" s="960">
        <v>279</v>
      </c>
      <c r="R70" s="915"/>
      <c r="S70" s="915"/>
      <c r="T70" s="915"/>
      <c r="U70" s="915"/>
      <c r="V70" s="915">
        <v>217</v>
      </c>
      <c r="W70" s="915"/>
      <c r="X70" s="915"/>
      <c r="Y70" s="915"/>
      <c r="Z70" s="915"/>
      <c r="AA70" s="915">
        <v>62</v>
      </c>
      <c r="AB70" s="915"/>
      <c r="AC70" s="915"/>
      <c r="AD70" s="915"/>
      <c r="AE70" s="915"/>
      <c r="AF70" s="915">
        <v>62</v>
      </c>
      <c r="AG70" s="915"/>
      <c r="AH70" s="915"/>
      <c r="AI70" s="915"/>
      <c r="AJ70" s="915"/>
      <c r="AK70" s="915">
        <v>25</v>
      </c>
      <c r="AL70" s="915"/>
      <c r="AM70" s="915"/>
      <c r="AN70" s="915"/>
      <c r="AO70" s="915"/>
      <c r="AP70" s="915" t="s">
        <v>585</v>
      </c>
      <c r="AQ70" s="915"/>
      <c r="AR70" s="915"/>
      <c r="AS70" s="915"/>
      <c r="AT70" s="915"/>
      <c r="AU70" s="915" t="s">
        <v>585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589</v>
      </c>
      <c r="C71" s="958"/>
      <c r="D71" s="958"/>
      <c r="E71" s="958"/>
      <c r="F71" s="958"/>
      <c r="G71" s="958"/>
      <c r="H71" s="958"/>
      <c r="I71" s="958"/>
      <c r="J71" s="958"/>
      <c r="K71" s="958"/>
      <c r="L71" s="958"/>
      <c r="M71" s="958"/>
      <c r="N71" s="958"/>
      <c r="O71" s="958"/>
      <c r="P71" s="959"/>
      <c r="Q71" s="960">
        <v>954</v>
      </c>
      <c r="R71" s="915"/>
      <c r="S71" s="915"/>
      <c r="T71" s="915"/>
      <c r="U71" s="915"/>
      <c r="V71" s="915">
        <v>953</v>
      </c>
      <c r="W71" s="915"/>
      <c r="X71" s="915"/>
      <c r="Y71" s="915"/>
      <c r="Z71" s="915"/>
      <c r="AA71" s="915">
        <v>2</v>
      </c>
      <c r="AB71" s="915"/>
      <c r="AC71" s="915"/>
      <c r="AD71" s="915"/>
      <c r="AE71" s="915"/>
      <c r="AF71" s="915">
        <v>2</v>
      </c>
      <c r="AG71" s="915"/>
      <c r="AH71" s="915"/>
      <c r="AI71" s="915"/>
      <c r="AJ71" s="915"/>
      <c r="AK71" s="915">
        <v>4</v>
      </c>
      <c r="AL71" s="915"/>
      <c r="AM71" s="915"/>
      <c r="AN71" s="915"/>
      <c r="AO71" s="915"/>
      <c r="AP71" s="915" t="s">
        <v>585</v>
      </c>
      <c r="AQ71" s="915"/>
      <c r="AR71" s="915"/>
      <c r="AS71" s="915"/>
      <c r="AT71" s="915"/>
      <c r="AU71" s="915" t="s">
        <v>585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590</v>
      </c>
      <c r="C72" s="958"/>
      <c r="D72" s="958"/>
      <c r="E72" s="958"/>
      <c r="F72" s="958"/>
      <c r="G72" s="958"/>
      <c r="H72" s="958"/>
      <c r="I72" s="958"/>
      <c r="J72" s="958"/>
      <c r="K72" s="958"/>
      <c r="L72" s="958"/>
      <c r="M72" s="958"/>
      <c r="N72" s="958"/>
      <c r="O72" s="958"/>
      <c r="P72" s="959"/>
      <c r="Q72" s="960">
        <v>140</v>
      </c>
      <c r="R72" s="915"/>
      <c r="S72" s="915"/>
      <c r="T72" s="915"/>
      <c r="U72" s="915"/>
      <c r="V72" s="915">
        <v>137</v>
      </c>
      <c r="W72" s="915"/>
      <c r="X72" s="915"/>
      <c r="Y72" s="915"/>
      <c r="Z72" s="915"/>
      <c r="AA72" s="915">
        <v>3</v>
      </c>
      <c r="AB72" s="915"/>
      <c r="AC72" s="915"/>
      <c r="AD72" s="915"/>
      <c r="AE72" s="915"/>
      <c r="AF72" s="915">
        <v>3</v>
      </c>
      <c r="AG72" s="915"/>
      <c r="AH72" s="915"/>
      <c r="AI72" s="915"/>
      <c r="AJ72" s="915"/>
      <c r="AK72" s="915" t="s">
        <v>585</v>
      </c>
      <c r="AL72" s="915"/>
      <c r="AM72" s="915"/>
      <c r="AN72" s="915"/>
      <c r="AO72" s="915"/>
      <c r="AP72" s="915" t="s">
        <v>585</v>
      </c>
      <c r="AQ72" s="915"/>
      <c r="AR72" s="915"/>
      <c r="AS72" s="915"/>
      <c r="AT72" s="915"/>
      <c r="AU72" s="915" t="s">
        <v>585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832</v>
      </c>
      <c r="AG88" s="926"/>
      <c r="AH88" s="926"/>
      <c r="AI88" s="926"/>
      <c r="AJ88" s="926"/>
      <c r="AK88" s="923"/>
      <c r="AL88" s="923"/>
      <c r="AM88" s="923"/>
      <c r="AN88" s="923"/>
      <c r="AO88" s="923"/>
      <c r="AP88" s="926">
        <v>659</v>
      </c>
      <c r="AQ88" s="926"/>
      <c r="AR88" s="926"/>
      <c r="AS88" s="926"/>
      <c r="AT88" s="926"/>
      <c r="AU88" s="926">
        <v>32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47</v>
      </c>
      <c r="CS102" s="934"/>
      <c r="CT102" s="934"/>
      <c r="CU102" s="934"/>
      <c r="CV102" s="977"/>
      <c r="CW102" s="976">
        <v>42</v>
      </c>
      <c r="CX102" s="934"/>
      <c r="CY102" s="934"/>
      <c r="CZ102" s="934"/>
      <c r="DA102" s="977"/>
      <c r="DB102" s="976">
        <v>52</v>
      </c>
      <c r="DC102" s="934"/>
      <c r="DD102" s="934"/>
      <c r="DE102" s="934"/>
      <c r="DF102" s="977"/>
      <c r="DG102" s="976" t="s">
        <v>595</v>
      </c>
      <c r="DH102" s="934"/>
      <c r="DI102" s="934"/>
      <c r="DJ102" s="934"/>
      <c r="DK102" s="977"/>
      <c r="DL102" s="976" t="s">
        <v>595</v>
      </c>
      <c r="DM102" s="934"/>
      <c r="DN102" s="934"/>
      <c r="DO102" s="934"/>
      <c r="DP102" s="977"/>
      <c r="DQ102" s="976" t="s">
        <v>595</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310</v>
      </c>
      <c r="AG109" s="979"/>
      <c r="AH109" s="979"/>
      <c r="AI109" s="979"/>
      <c r="AJ109" s="980"/>
      <c r="AK109" s="978" t="s">
        <v>309</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310</v>
      </c>
      <c r="BW109" s="979"/>
      <c r="BX109" s="979"/>
      <c r="BY109" s="979"/>
      <c r="BZ109" s="980"/>
      <c r="CA109" s="978" t="s">
        <v>309</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310</v>
      </c>
      <c r="DM109" s="979"/>
      <c r="DN109" s="979"/>
      <c r="DO109" s="979"/>
      <c r="DP109" s="980"/>
      <c r="DQ109" s="978" t="s">
        <v>309</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300682</v>
      </c>
      <c r="AB110" s="986"/>
      <c r="AC110" s="986"/>
      <c r="AD110" s="986"/>
      <c r="AE110" s="987"/>
      <c r="AF110" s="988">
        <v>324652</v>
      </c>
      <c r="AG110" s="986"/>
      <c r="AH110" s="986"/>
      <c r="AI110" s="986"/>
      <c r="AJ110" s="987"/>
      <c r="AK110" s="988">
        <v>317318</v>
      </c>
      <c r="AL110" s="986"/>
      <c r="AM110" s="986"/>
      <c r="AN110" s="986"/>
      <c r="AO110" s="987"/>
      <c r="AP110" s="989">
        <v>9.8000000000000007</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5830830</v>
      </c>
      <c r="BR110" s="1021"/>
      <c r="BS110" s="1021"/>
      <c r="BT110" s="1021"/>
      <c r="BU110" s="1021"/>
      <c r="BV110" s="1021">
        <v>6104338</v>
      </c>
      <c r="BW110" s="1021"/>
      <c r="BX110" s="1021"/>
      <c r="BY110" s="1021"/>
      <c r="BZ110" s="1021"/>
      <c r="CA110" s="1021">
        <v>5872626</v>
      </c>
      <c r="CB110" s="1021"/>
      <c r="CC110" s="1021"/>
      <c r="CD110" s="1021"/>
      <c r="CE110" s="1021"/>
      <c r="CF110" s="1035">
        <v>181.4</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440</v>
      </c>
      <c r="DH110" s="1021"/>
      <c r="DI110" s="1021"/>
      <c r="DJ110" s="1021"/>
      <c r="DK110" s="1021"/>
      <c r="DL110" s="1021" t="s">
        <v>441</v>
      </c>
      <c r="DM110" s="1021"/>
      <c r="DN110" s="1021"/>
      <c r="DO110" s="1021"/>
      <c r="DP110" s="1021"/>
      <c r="DQ110" s="1021" t="s">
        <v>130</v>
      </c>
      <c r="DR110" s="1021"/>
      <c r="DS110" s="1021"/>
      <c r="DT110" s="1021"/>
      <c r="DU110" s="1021"/>
      <c r="DV110" s="1022" t="s">
        <v>130</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130</v>
      </c>
      <c r="AB111" s="1028"/>
      <c r="AC111" s="1028"/>
      <c r="AD111" s="1028"/>
      <c r="AE111" s="1029"/>
      <c r="AF111" s="1030" t="s">
        <v>130</v>
      </c>
      <c r="AG111" s="1028"/>
      <c r="AH111" s="1028"/>
      <c r="AI111" s="1028"/>
      <c r="AJ111" s="1029"/>
      <c r="AK111" s="1030" t="s">
        <v>440</v>
      </c>
      <c r="AL111" s="1028"/>
      <c r="AM111" s="1028"/>
      <c r="AN111" s="1028"/>
      <c r="AO111" s="1029"/>
      <c r="AP111" s="1031" t="s">
        <v>130</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t="s">
        <v>130</v>
      </c>
      <c r="BR111" s="1014"/>
      <c r="BS111" s="1014"/>
      <c r="BT111" s="1014"/>
      <c r="BU111" s="1014"/>
      <c r="BV111" s="1014" t="s">
        <v>130</v>
      </c>
      <c r="BW111" s="1014"/>
      <c r="BX111" s="1014"/>
      <c r="BY111" s="1014"/>
      <c r="BZ111" s="1014"/>
      <c r="CA111" s="1014" t="s">
        <v>440</v>
      </c>
      <c r="CB111" s="1014"/>
      <c r="CC111" s="1014"/>
      <c r="CD111" s="1014"/>
      <c r="CE111" s="1014"/>
      <c r="CF111" s="1008" t="s">
        <v>130</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130</v>
      </c>
      <c r="DH111" s="1014"/>
      <c r="DI111" s="1014"/>
      <c r="DJ111" s="1014"/>
      <c r="DK111" s="1014"/>
      <c r="DL111" s="1014" t="s">
        <v>130</v>
      </c>
      <c r="DM111" s="1014"/>
      <c r="DN111" s="1014"/>
      <c r="DO111" s="1014"/>
      <c r="DP111" s="1014"/>
      <c r="DQ111" s="1014" t="s">
        <v>440</v>
      </c>
      <c r="DR111" s="1014"/>
      <c r="DS111" s="1014"/>
      <c r="DT111" s="1014"/>
      <c r="DU111" s="1014"/>
      <c r="DV111" s="1015" t="s">
        <v>130</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440</v>
      </c>
      <c r="AG112" s="1053"/>
      <c r="AH112" s="1053"/>
      <c r="AI112" s="1053"/>
      <c r="AJ112" s="1054"/>
      <c r="AK112" s="1055" t="s">
        <v>440</v>
      </c>
      <c r="AL112" s="1053"/>
      <c r="AM112" s="1053"/>
      <c r="AN112" s="1053"/>
      <c r="AO112" s="1054"/>
      <c r="AP112" s="1056" t="s">
        <v>130</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2984245</v>
      </c>
      <c r="BR112" s="1014"/>
      <c r="BS112" s="1014"/>
      <c r="BT112" s="1014"/>
      <c r="BU112" s="1014"/>
      <c r="BV112" s="1014">
        <v>2858618</v>
      </c>
      <c r="BW112" s="1014"/>
      <c r="BX112" s="1014"/>
      <c r="BY112" s="1014"/>
      <c r="BZ112" s="1014"/>
      <c r="CA112" s="1014">
        <v>2763351</v>
      </c>
      <c r="CB112" s="1014"/>
      <c r="CC112" s="1014"/>
      <c r="CD112" s="1014"/>
      <c r="CE112" s="1014"/>
      <c r="CF112" s="1008">
        <v>85.4</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130</v>
      </c>
      <c r="DH112" s="1014"/>
      <c r="DI112" s="1014"/>
      <c r="DJ112" s="1014"/>
      <c r="DK112" s="1014"/>
      <c r="DL112" s="1014" t="s">
        <v>130</v>
      </c>
      <c r="DM112" s="1014"/>
      <c r="DN112" s="1014"/>
      <c r="DO112" s="1014"/>
      <c r="DP112" s="1014"/>
      <c r="DQ112" s="1014" t="s">
        <v>130</v>
      </c>
      <c r="DR112" s="1014"/>
      <c r="DS112" s="1014"/>
      <c r="DT112" s="1014"/>
      <c r="DU112" s="1014"/>
      <c r="DV112" s="1015" t="s">
        <v>130</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206049</v>
      </c>
      <c r="AB113" s="1028"/>
      <c r="AC113" s="1028"/>
      <c r="AD113" s="1028"/>
      <c r="AE113" s="1029"/>
      <c r="AF113" s="1030">
        <v>213254</v>
      </c>
      <c r="AG113" s="1028"/>
      <c r="AH113" s="1028"/>
      <c r="AI113" s="1028"/>
      <c r="AJ113" s="1029"/>
      <c r="AK113" s="1030">
        <v>215530</v>
      </c>
      <c r="AL113" s="1028"/>
      <c r="AM113" s="1028"/>
      <c r="AN113" s="1028"/>
      <c r="AO113" s="1029"/>
      <c r="AP113" s="1031">
        <v>6.7</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23298</v>
      </c>
      <c r="BR113" s="1014"/>
      <c r="BS113" s="1014"/>
      <c r="BT113" s="1014"/>
      <c r="BU113" s="1014"/>
      <c r="BV113" s="1014">
        <v>28318</v>
      </c>
      <c r="BW113" s="1014"/>
      <c r="BX113" s="1014"/>
      <c r="BY113" s="1014"/>
      <c r="BZ113" s="1014"/>
      <c r="CA113" s="1014">
        <v>31500</v>
      </c>
      <c r="CB113" s="1014"/>
      <c r="CC113" s="1014"/>
      <c r="CD113" s="1014"/>
      <c r="CE113" s="1014"/>
      <c r="CF113" s="1008">
        <v>1</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130</v>
      </c>
      <c r="DH113" s="1053"/>
      <c r="DI113" s="1053"/>
      <c r="DJ113" s="1053"/>
      <c r="DK113" s="1054"/>
      <c r="DL113" s="1055" t="s">
        <v>130</v>
      </c>
      <c r="DM113" s="1053"/>
      <c r="DN113" s="1053"/>
      <c r="DO113" s="1053"/>
      <c r="DP113" s="1054"/>
      <c r="DQ113" s="1055" t="s">
        <v>440</v>
      </c>
      <c r="DR113" s="1053"/>
      <c r="DS113" s="1053"/>
      <c r="DT113" s="1053"/>
      <c r="DU113" s="1054"/>
      <c r="DV113" s="1056" t="s">
        <v>130</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9222</v>
      </c>
      <c r="AB114" s="1053"/>
      <c r="AC114" s="1053"/>
      <c r="AD114" s="1053"/>
      <c r="AE114" s="1054"/>
      <c r="AF114" s="1055">
        <v>3475</v>
      </c>
      <c r="AG114" s="1053"/>
      <c r="AH114" s="1053"/>
      <c r="AI114" s="1053"/>
      <c r="AJ114" s="1054"/>
      <c r="AK114" s="1055">
        <v>3843</v>
      </c>
      <c r="AL114" s="1053"/>
      <c r="AM114" s="1053"/>
      <c r="AN114" s="1053"/>
      <c r="AO114" s="1054"/>
      <c r="AP114" s="1056">
        <v>0.1</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779327</v>
      </c>
      <c r="BR114" s="1014"/>
      <c r="BS114" s="1014"/>
      <c r="BT114" s="1014"/>
      <c r="BU114" s="1014"/>
      <c r="BV114" s="1014">
        <v>739671</v>
      </c>
      <c r="BW114" s="1014"/>
      <c r="BX114" s="1014"/>
      <c r="BY114" s="1014"/>
      <c r="BZ114" s="1014"/>
      <c r="CA114" s="1014">
        <v>734563</v>
      </c>
      <c r="CB114" s="1014"/>
      <c r="CC114" s="1014"/>
      <c r="CD114" s="1014"/>
      <c r="CE114" s="1014"/>
      <c r="CF114" s="1008">
        <v>22.7</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130</v>
      </c>
      <c r="DH114" s="1053"/>
      <c r="DI114" s="1053"/>
      <c r="DJ114" s="1053"/>
      <c r="DK114" s="1054"/>
      <c r="DL114" s="1055" t="s">
        <v>440</v>
      </c>
      <c r="DM114" s="1053"/>
      <c r="DN114" s="1053"/>
      <c r="DO114" s="1053"/>
      <c r="DP114" s="1054"/>
      <c r="DQ114" s="1055" t="s">
        <v>130</v>
      </c>
      <c r="DR114" s="1053"/>
      <c r="DS114" s="1053"/>
      <c r="DT114" s="1053"/>
      <c r="DU114" s="1054"/>
      <c r="DV114" s="1056" t="s">
        <v>130</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440</v>
      </c>
      <c r="AB115" s="1028"/>
      <c r="AC115" s="1028"/>
      <c r="AD115" s="1028"/>
      <c r="AE115" s="1029"/>
      <c r="AF115" s="1030" t="s">
        <v>130</v>
      </c>
      <c r="AG115" s="1028"/>
      <c r="AH115" s="1028"/>
      <c r="AI115" s="1028"/>
      <c r="AJ115" s="1029"/>
      <c r="AK115" s="1030" t="s">
        <v>130</v>
      </c>
      <c r="AL115" s="1028"/>
      <c r="AM115" s="1028"/>
      <c r="AN115" s="1028"/>
      <c r="AO115" s="1029"/>
      <c r="AP115" s="1031" t="s">
        <v>130</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130</v>
      </c>
      <c r="BR115" s="1014"/>
      <c r="BS115" s="1014"/>
      <c r="BT115" s="1014"/>
      <c r="BU115" s="1014"/>
      <c r="BV115" s="1014" t="s">
        <v>130</v>
      </c>
      <c r="BW115" s="1014"/>
      <c r="BX115" s="1014"/>
      <c r="BY115" s="1014"/>
      <c r="BZ115" s="1014"/>
      <c r="CA115" s="1014" t="s">
        <v>440</v>
      </c>
      <c r="CB115" s="1014"/>
      <c r="CC115" s="1014"/>
      <c r="CD115" s="1014"/>
      <c r="CE115" s="1014"/>
      <c r="CF115" s="1008" t="s">
        <v>440</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440</v>
      </c>
      <c r="DH115" s="1053"/>
      <c r="DI115" s="1053"/>
      <c r="DJ115" s="1053"/>
      <c r="DK115" s="1054"/>
      <c r="DL115" s="1055" t="s">
        <v>130</v>
      </c>
      <c r="DM115" s="1053"/>
      <c r="DN115" s="1053"/>
      <c r="DO115" s="1053"/>
      <c r="DP115" s="1054"/>
      <c r="DQ115" s="1055" t="s">
        <v>130</v>
      </c>
      <c r="DR115" s="1053"/>
      <c r="DS115" s="1053"/>
      <c r="DT115" s="1053"/>
      <c r="DU115" s="1054"/>
      <c r="DV115" s="1056" t="s">
        <v>130</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130</v>
      </c>
      <c r="AB116" s="1053"/>
      <c r="AC116" s="1053"/>
      <c r="AD116" s="1053"/>
      <c r="AE116" s="1054"/>
      <c r="AF116" s="1055" t="s">
        <v>130</v>
      </c>
      <c r="AG116" s="1053"/>
      <c r="AH116" s="1053"/>
      <c r="AI116" s="1053"/>
      <c r="AJ116" s="1054"/>
      <c r="AK116" s="1055" t="s">
        <v>440</v>
      </c>
      <c r="AL116" s="1053"/>
      <c r="AM116" s="1053"/>
      <c r="AN116" s="1053"/>
      <c r="AO116" s="1054"/>
      <c r="AP116" s="1056" t="s">
        <v>130</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130</v>
      </c>
      <c r="BW116" s="1014"/>
      <c r="BX116" s="1014"/>
      <c r="BY116" s="1014"/>
      <c r="BZ116" s="1014"/>
      <c r="CA116" s="1014" t="s">
        <v>130</v>
      </c>
      <c r="CB116" s="1014"/>
      <c r="CC116" s="1014"/>
      <c r="CD116" s="1014"/>
      <c r="CE116" s="1014"/>
      <c r="CF116" s="1008" t="s">
        <v>440</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441</v>
      </c>
      <c r="DH116" s="1053"/>
      <c r="DI116" s="1053"/>
      <c r="DJ116" s="1053"/>
      <c r="DK116" s="1054"/>
      <c r="DL116" s="1055" t="s">
        <v>130</v>
      </c>
      <c r="DM116" s="1053"/>
      <c r="DN116" s="1053"/>
      <c r="DO116" s="1053"/>
      <c r="DP116" s="1054"/>
      <c r="DQ116" s="1055" t="s">
        <v>130</v>
      </c>
      <c r="DR116" s="1053"/>
      <c r="DS116" s="1053"/>
      <c r="DT116" s="1053"/>
      <c r="DU116" s="1054"/>
      <c r="DV116" s="1056" t="s">
        <v>441</v>
      </c>
      <c r="DW116" s="1057"/>
      <c r="DX116" s="1057"/>
      <c r="DY116" s="1057"/>
      <c r="DZ116" s="1058"/>
    </row>
    <row r="117" spans="1:130" s="247" customFormat="1" ht="26.25" customHeight="1" x14ac:dyDescent="0.15">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515953</v>
      </c>
      <c r="AB117" s="1071"/>
      <c r="AC117" s="1071"/>
      <c r="AD117" s="1071"/>
      <c r="AE117" s="1072"/>
      <c r="AF117" s="1073">
        <v>541381</v>
      </c>
      <c r="AG117" s="1071"/>
      <c r="AH117" s="1071"/>
      <c r="AI117" s="1071"/>
      <c r="AJ117" s="1072"/>
      <c r="AK117" s="1073">
        <v>536691</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130</v>
      </c>
      <c r="BR117" s="1014"/>
      <c r="BS117" s="1014"/>
      <c r="BT117" s="1014"/>
      <c r="BU117" s="1014"/>
      <c r="BV117" s="1014" t="s">
        <v>440</v>
      </c>
      <c r="BW117" s="1014"/>
      <c r="BX117" s="1014"/>
      <c r="BY117" s="1014"/>
      <c r="BZ117" s="1014"/>
      <c r="CA117" s="1014" t="s">
        <v>440</v>
      </c>
      <c r="CB117" s="1014"/>
      <c r="CC117" s="1014"/>
      <c r="CD117" s="1014"/>
      <c r="CE117" s="1014"/>
      <c r="CF117" s="1008" t="s">
        <v>440</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440</v>
      </c>
      <c r="DH117" s="1053"/>
      <c r="DI117" s="1053"/>
      <c r="DJ117" s="1053"/>
      <c r="DK117" s="1054"/>
      <c r="DL117" s="1055" t="s">
        <v>440</v>
      </c>
      <c r="DM117" s="1053"/>
      <c r="DN117" s="1053"/>
      <c r="DO117" s="1053"/>
      <c r="DP117" s="1054"/>
      <c r="DQ117" s="1055" t="s">
        <v>130</v>
      </c>
      <c r="DR117" s="1053"/>
      <c r="DS117" s="1053"/>
      <c r="DT117" s="1053"/>
      <c r="DU117" s="1054"/>
      <c r="DV117" s="1056" t="s">
        <v>440</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310</v>
      </c>
      <c r="AG118" s="979"/>
      <c r="AH118" s="979"/>
      <c r="AI118" s="979"/>
      <c r="AJ118" s="980"/>
      <c r="AK118" s="978" t="s">
        <v>309</v>
      </c>
      <c r="AL118" s="979"/>
      <c r="AM118" s="979"/>
      <c r="AN118" s="979"/>
      <c r="AO118" s="980"/>
      <c r="AP118" s="1065" t="s">
        <v>434</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130</v>
      </c>
      <c r="BR118" s="1092"/>
      <c r="BS118" s="1092"/>
      <c r="BT118" s="1092"/>
      <c r="BU118" s="1092"/>
      <c r="BV118" s="1092" t="s">
        <v>130</v>
      </c>
      <c r="BW118" s="1092"/>
      <c r="BX118" s="1092"/>
      <c r="BY118" s="1092"/>
      <c r="BZ118" s="1092"/>
      <c r="CA118" s="1092" t="s">
        <v>130</v>
      </c>
      <c r="CB118" s="1092"/>
      <c r="CC118" s="1092"/>
      <c r="CD118" s="1092"/>
      <c r="CE118" s="1092"/>
      <c r="CF118" s="1008" t="s">
        <v>441</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441</v>
      </c>
      <c r="DH118" s="1053"/>
      <c r="DI118" s="1053"/>
      <c r="DJ118" s="1053"/>
      <c r="DK118" s="1054"/>
      <c r="DL118" s="1055" t="s">
        <v>130</v>
      </c>
      <c r="DM118" s="1053"/>
      <c r="DN118" s="1053"/>
      <c r="DO118" s="1053"/>
      <c r="DP118" s="1054"/>
      <c r="DQ118" s="1055" t="s">
        <v>130</v>
      </c>
      <c r="DR118" s="1053"/>
      <c r="DS118" s="1053"/>
      <c r="DT118" s="1053"/>
      <c r="DU118" s="1054"/>
      <c r="DV118" s="1056" t="s">
        <v>130</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130</v>
      </c>
      <c r="AB119" s="986"/>
      <c r="AC119" s="986"/>
      <c r="AD119" s="986"/>
      <c r="AE119" s="987"/>
      <c r="AF119" s="988" t="s">
        <v>130</v>
      </c>
      <c r="AG119" s="986"/>
      <c r="AH119" s="986"/>
      <c r="AI119" s="986"/>
      <c r="AJ119" s="987"/>
      <c r="AK119" s="988" t="s">
        <v>130</v>
      </c>
      <c r="AL119" s="986"/>
      <c r="AM119" s="986"/>
      <c r="AN119" s="986"/>
      <c r="AO119" s="987"/>
      <c r="AP119" s="989" t="s">
        <v>130</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466</v>
      </c>
      <c r="BP119" s="1100"/>
      <c r="BQ119" s="1091">
        <v>9617700</v>
      </c>
      <c r="BR119" s="1092"/>
      <c r="BS119" s="1092"/>
      <c r="BT119" s="1092"/>
      <c r="BU119" s="1092"/>
      <c r="BV119" s="1092">
        <v>9730945</v>
      </c>
      <c r="BW119" s="1092"/>
      <c r="BX119" s="1092"/>
      <c r="BY119" s="1092"/>
      <c r="BZ119" s="1092"/>
      <c r="CA119" s="1092">
        <v>9402040</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441</v>
      </c>
      <c r="DH119" s="1078"/>
      <c r="DI119" s="1078"/>
      <c r="DJ119" s="1078"/>
      <c r="DK119" s="1079"/>
      <c r="DL119" s="1077" t="s">
        <v>441</v>
      </c>
      <c r="DM119" s="1078"/>
      <c r="DN119" s="1078"/>
      <c r="DO119" s="1078"/>
      <c r="DP119" s="1079"/>
      <c r="DQ119" s="1077" t="s">
        <v>441</v>
      </c>
      <c r="DR119" s="1078"/>
      <c r="DS119" s="1078"/>
      <c r="DT119" s="1078"/>
      <c r="DU119" s="1079"/>
      <c r="DV119" s="1080" t="s">
        <v>441</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441</v>
      </c>
      <c r="AB120" s="1053"/>
      <c r="AC120" s="1053"/>
      <c r="AD120" s="1053"/>
      <c r="AE120" s="1054"/>
      <c r="AF120" s="1055" t="s">
        <v>441</v>
      </c>
      <c r="AG120" s="1053"/>
      <c r="AH120" s="1053"/>
      <c r="AI120" s="1053"/>
      <c r="AJ120" s="1054"/>
      <c r="AK120" s="1055" t="s">
        <v>441</v>
      </c>
      <c r="AL120" s="1053"/>
      <c r="AM120" s="1053"/>
      <c r="AN120" s="1053"/>
      <c r="AO120" s="1054"/>
      <c r="AP120" s="1056" t="s">
        <v>441</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17496252</v>
      </c>
      <c r="BR120" s="1021"/>
      <c r="BS120" s="1021"/>
      <c r="BT120" s="1021"/>
      <c r="BU120" s="1021"/>
      <c r="BV120" s="1021">
        <v>18696326</v>
      </c>
      <c r="BW120" s="1021"/>
      <c r="BX120" s="1021"/>
      <c r="BY120" s="1021"/>
      <c r="BZ120" s="1021"/>
      <c r="CA120" s="1021">
        <v>19426247</v>
      </c>
      <c r="CB120" s="1021"/>
      <c r="CC120" s="1021"/>
      <c r="CD120" s="1021"/>
      <c r="CE120" s="1021"/>
      <c r="CF120" s="1035">
        <v>600.20000000000005</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v>2937647</v>
      </c>
      <c r="DH120" s="1021"/>
      <c r="DI120" s="1021"/>
      <c r="DJ120" s="1021"/>
      <c r="DK120" s="1021"/>
      <c r="DL120" s="1021">
        <v>2815895</v>
      </c>
      <c r="DM120" s="1021"/>
      <c r="DN120" s="1021"/>
      <c r="DO120" s="1021"/>
      <c r="DP120" s="1021"/>
      <c r="DQ120" s="1021">
        <v>2699141</v>
      </c>
      <c r="DR120" s="1021"/>
      <c r="DS120" s="1021"/>
      <c r="DT120" s="1021"/>
      <c r="DU120" s="1021"/>
      <c r="DV120" s="1022">
        <v>83.4</v>
      </c>
      <c r="DW120" s="1022"/>
      <c r="DX120" s="1022"/>
      <c r="DY120" s="1022"/>
      <c r="DZ120" s="1023"/>
    </row>
    <row r="121" spans="1:130" s="247"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441</v>
      </c>
      <c r="AB121" s="1053"/>
      <c r="AC121" s="1053"/>
      <c r="AD121" s="1053"/>
      <c r="AE121" s="1054"/>
      <c r="AF121" s="1055" t="s">
        <v>441</v>
      </c>
      <c r="AG121" s="1053"/>
      <c r="AH121" s="1053"/>
      <c r="AI121" s="1053"/>
      <c r="AJ121" s="1054"/>
      <c r="AK121" s="1055" t="s">
        <v>441</v>
      </c>
      <c r="AL121" s="1053"/>
      <c r="AM121" s="1053"/>
      <c r="AN121" s="1053"/>
      <c r="AO121" s="1054"/>
      <c r="AP121" s="1056" t="s">
        <v>441</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3753333</v>
      </c>
      <c r="BR121" s="1014"/>
      <c r="BS121" s="1014"/>
      <c r="BT121" s="1014"/>
      <c r="BU121" s="1014"/>
      <c r="BV121" s="1014">
        <v>3609154</v>
      </c>
      <c r="BW121" s="1014"/>
      <c r="BX121" s="1014"/>
      <c r="BY121" s="1014"/>
      <c r="BZ121" s="1014"/>
      <c r="CA121" s="1014">
        <v>2425825</v>
      </c>
      <c r="CB121" s="1014"/>
      <c r="CC121" s="1014"/>
      <c r="CD121" s="1014"/>
      <c r="CE121" s="1014"/>
      <c r="CF121" s="1008">
        <v>74.900000000000006</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270</v>
      </c>
      <c r="DH121" s="1014"/>
      <c r="DI121" s="1014"/>
      <c r="DJ121" s="1014"/>
      <c r="DK121" s="1014"/>
      <c r="DL121" s="1014">
        <v>332</v>
      </c>
      <c r="DM121" s="1014"/>
      <c r="DN121" s="1014"/>
      <c r="DO121" s="1014"/>
      <c r="DP121" s="1014"/>
      <c r="DQ121" s="1014">
        <v>26942</v>
      </c>
      <c r="DR121" s="1014"/>
      <c r="DS121" s="1014"/>
      <c r="DT121" s="1014"/>
      <c r="DU121" s="1014"/>
      <c r="DV121" s="1015">
        <v>0.8</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441</v>
      </c>
      <c r="AB122" s="1053"/>
      <c r="AC122" s="1053"/>
      <c r="AD122" s="1053"/>
      <c r="AE122" s="1054"/>
      <c r="AF122" s="1055" t="s">
        <v>441</v>
      </c>
      <c r="AG122" s="1053"/>
      <c r="AH122" s="1053"/>
      <c r="AI122" s="1053"/>
      <c r="AJ122" s="1054"/>
      <c r="AK122" s="1055" t="s">
        <v>130</v>
      </c>
      <c r="AL122" s="1053"/>
      <c r="AM122" s="1053"/>
      <c r="AN122" s="1053"/>
      <c r="AO122" s="1054"/>
      <c r="AP122" s="1056" t="s">
        <v>441</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3921558</v>
      </c>
      <c r="BR122" s="1092"/>
      <c r="BS122" s="1092"/>
      <c r="BT122" s="1092"/>
      <c r="BU122" s="1092"/>
      <c r="BV122" s="1092">
        <v>3626154</v>
      </c>
      <c r="BW122" s="1092"/>
      <c r="BX122" s="1092"/>
      <c r="BY122" s="1092"/>
      <c r="BZ122" s="1092"/>
      <c r="CA122" s="1092">
        <v>3946505</v>
      </c>
      <c r="CB122" s="1092"/>
      <c r="CC122" s="1092"/>
      <c r="CD122" s="1092"/>
      <c r="CE122" s="1092"/>
      <c r="CF122" s="1112">
        <v>121.9</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v>37727</v>
      </c>
      <c r="DH122" s="1014"/>
      <c r="DI122" s="1014"/>
      <c r="DJ122" s="1014"/>
      <c r="DK122" s="1014"/>
      <c r="DL122" s="1014">
        <v>31889</v>
      </c>
      <c r="DM122" s="1014"/>
      <c r="DN122" s="1014"/>
      <c r="DO122" s="1014"/>
      <c r="DP122" s="1014"/>
      <c r="DQ122" s="1014">
        <v>26532</v>
      </c>
      <c r="DR122" s="1014"/>
      <c r="DS122" s="1014"/>
      <c r="DT122" s="1014"/>
      <c r="DU122" s="1014"/>
      <c r="DV122" s="1015">
        <v>0.8</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130</v>
      </c>
      <c r="AB123" s="1053"/>
      <c r="AC123" s="1053"/>
      <c r="AD123" s="1053"/>
      <c r="AE123" s="1054"/>
      <c r="AF123" s="1055" t="s">
        <v>130</v>
      </c>
      <c r="AG123" s="1053"/>
      <c r="AH123" s="1053"/>
      <c r="AI123" s="1053"/>
      <c r="AJ123" s="1054"/>
      <c r="AK123" s="1055" t="s">
        <v>130</v>
      </c>
      <c r="AL123" s="1053"/>
      <c r="AM123" s="1053"/>
      <c r="AN123" s="1053"/>
      <c r="AO123" s="1054"/>
      <c r="AP123" s="1056" t="s">
        <v>130</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476</v>
      </c>
      <c r="BP123" s="1100"/>
      <c r="BQ123" s="1159">
        <v>25171143</v>
      </c>
      <c r="BR123" s="1160"/>
      <c r="BS123" s="1160"/>
      <c r="BT123" s="1160"/>
      <c r="BU123" s="1160"/>
      <c r="BV123" s="1160">
        <v>25931634</v>
      </c>
      <c r="BW123" s="1160"/>
      <c r="BX123" s="1160"/>
      <c r="BY123" s="1160"/>
      <c r="BZ123" s="1160"/>
      <c r="CA123" s="1160">
        <v>25798577</v>
      </c>
      <c r="CB123" s="1160"/>
      <c r="CC123" s="1160"/>
      <c r="CD123" s="1160"/>
      <c r="CE123" s="1160"/>
      <c r="CF123" s="1093"/>
      <c r="CG123" s="1094"/>
      <c r="CH123" s="1094"/>
      <c r="CI123" s="1094"/>
      <c r="CJ123" s="1095"/>
      <c r="CK123" s="1104"/>
      <c r="CL123" s="1105"/>
      <c r="CM123" s="1105"/>
      <c r="CN123" s="1105"/>
      <c r="CO123" s="1106"/>
      <c r="CP123" s="1114" t="s">
        <v>413</v>
      </c>
      <c r="CQ123" s="1115"/>
      <c r="CR123" s="1115"/>
      <c r="CS123" s="1115"/>
      <c r="CT123" s="1115"/>
      <c r="CU123" s="1115"/>
      <c r="CV123" s="1115"/>
      <c r="CW123" s="1115"/>
      <c r="CX123" s="1115"/>
      <c r="CY123" s="1115"/>
      <c r="CZ123" s="1115"/>
      <c r="DA123" s="1115"/>
      <c r="DB123" s="1115"/>
      <c r="DC123" s="1115"/>
      <c r="DD123" s="1115"/>
      <c r="DE123" s="1115"/>
      <c r="DF123" s="1116"/>
      <c r="DG123" s="1052">
        <v>8601</v>
      </c>
      <c r="DH123" s="1053"/>
      <c r="DI123" s="1053"/>
      <c r="DJ123" s="1053"/>
      <c r="DK123" s="1054"/>
      <c r="DL123" s="1055">
        <v>10502</v>
      </c>
      <c r="DM123" s="1053"/>
      <c r="DN123" s="1053"/>
      <c r="DO123" s="1053"/>
      <c r="DP123" s="1054"/>
      <c r="DQ123" s="1055">
        <v>10736</v>
      </c>
      <c r="DR123" s="1053"/>
      <c r="DS123" s="1053"/>
      <c r="DT123" s="1053"/>
      <c r="DU123" s="1054"/>
      <c r="DV123" s="1056">
        <v>0.3</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130</v>
      </c>
      <c r="AB124" s="1053"/>
      <c r="AC124" s="1053"/>
      <c r="AD124" s="1053"/>
      <c r="AE124" s="1054"/>
      <c r="AF124" s="1055" t="s">
        <v>130</v>
      </c>
      <c r="AG124" s="1053"/>
      <c r="AH124" s="1053"/>
      <c r="AI124" s="1053"/>
      <c r="AJ124" s="1054"/>
      <c r="AK124" s="1055" t="s">
        <v>130</v>
      </c>
      <c r="AL124" s="1053"/>
      <c r="AM124" s="1053"/>
      <c r="AN124" s="1053"/>
      <c r="AO124" s="1054"/>
      <c r="AP124" s="1056" t="s">
        <v>130</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130</v>
      </c>
      <c r="BR124" s="1122"/>
      <c r="BS124" s="1122"/>
      <c r="BT124" s="1122"/>
      <c r="BU124" s="1122"/>
      <c r="BV124" s="1122" t="s">
        <v>130</v>
      </c>
      <c r="BW124" s="1122"/>
      <c r="BX124" s="1122"/>
      <c r="BY124" s="1122"/>
      <c r="BZ124" s="1122"/>
      <c r="CA124" s="1122" t="s">
        <v>130</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t="s">
        <v>130</v>
      </c>
      <c r="DH124" s="1078"/>
      <c r="DI124" s="1078"/>
      <c r="DJ124" s="1078"/>
      <c r="DK124" s="1079"/>
      <c r="DL124" s="1077" t="s">
        <v>130</v>
      </c>
      <c r="DM124" s="1078"/>
      <c r="DN124" s="1078"/>
      <c r="DO124" s="1078"/>
      <c r="DP124" s="1079"/>
      <c r="DQ124" s="1077" t="s">
        <v>130</v>
      </c>
      <c r="DR124" s="1078"/>
      <c r="DS124" s="1078"/>
      <c r="DT124" s="1078"/>
      <c r="DU124" s="1079"/>
      <c r="DV124" s="1080" t="s">
        <v>130</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130</v>
      </c>
      <c r="AB125" s="1053"/>
      <c r="AC125" s="1053"/>
      <c r="AD125" s="1053"/>
      <c r="AE125" s="1054"/>
      <c r="AF125" s="1055" t="s">
        <v>130</v>
      </c>
      <c r="AG125" s="1053"/>
      <c r="AH125" s="1053"/>
      <c r="AI125" s="1053"/>
      <c r="AJ125" s="1054"/>
      <c r="AK125" s="1055" t="s">
        <v>130</v>
      </c>
      <c r="AL125" s="1053"/>
      <c r="AM125" s="1053"/>
      <c r="AN125" s="1053"/>
      <c r="AO125" s="1054"/>
      <c r="AP125" s="1056" t="s">
        <v>130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130</v>
      </c>
      <c r="DH125" s="1021"/>
      <c r="DI125" s="1021"/>
      <c r="DJ125" s="1021"/>
      <c r="DK125" s="1021"/>
      <c r="DL125" s="1021" t="s">
        <v>130</v>
      </c>
      <c r="DM125" s="1021"/>
      <c r="DN125" s="1021"/>
      <c r="DO125" s="1021"/>
      <c r="DP125" s="1021"/>
      <c r="DQ125" s="1021" t="s">
        <v>130</v>
      </c>
      <c r="DR125" s="1021"/>
      <c r="DS125" s="1021"/>
      <c r="DT125" s="1021"/>
      <c r="DU125" s="1021"/>
      <c r="DV125" s="1022" t="s">
        <v>130</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130</v>
      </c>
      <c r="AB126" s="1053"/>
      <c r="AC126" s="1053"/>
      <c r="AD126" s="1053"/>
      <c r="AE126" s="1054"/>
      <c r="AF126" s="1055" t="s">
        <v>130</v>
      </c>
      <c r="AG126" s="1053"/>
      <c r="AH126" s="1053"/>
      <c r="AI126" s="1053"/>
      <c r="AJ126" s="1054"/>
      <c r="AK126" s="1055" t="s">
        <v>130</v>
      </c>
      <c r="AL126" s="1053"/>
      <c r="AM126" s="1053"/>
      <c r="AN126" s="1053"/>
      <c r="AO126" s="1054"/>
      <c r="AP126" s="1056" t="s">
        <v>130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t="s">
        <v>130</v>
      </c>
      <c r="DH126" s="1014"/>
      <c r="DI126" s="1014"/>
      <c r="DJ126" s="1014"/>
      <c r="DK126" s="1014"/>
      <c r="DL126" s="1014" t="s">
        <v>130</v>
      </c>
      <c r="DM126" s="1014"/>
      <c r="DN126" s="1014"/>
      <c r="DO126" s="1014"/>
      <c r="DP126" s="1014"/>
      <c r="DQ126" s="1014" t="s">
        <v>130</v>
      </c>
      <c r="DR126" s="1014"/>
      <c r="DS126" s="1014"/>
      <c r="DT126" s="1014"/>
      <c r="DU126" s="1014"/>
      <c r="DV126" s="1015" t="s">
        <v>130</v>
      </c>
      <c r="DW126" s="1015"/>
      <c r="DX126" s="1015"/>
      <c r="DY126" s="1015"/>
      <c r="DZ126" s="1016"/>
    </row>
    <row r="127" spans="1:130" s="247" customFormat="1" ht="26.25" customHeight="1" x14ac:dyDescent="0.15">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130</v>
      </c>
      <c r="AB127" s="1053"/>
      <c r="AC127" s="1053"/>
      <c r="AD127" s="1053"/>
      <c r="AE127" s="1054"/>
      <c r="AF127" s="1055" t="s">
        <v>130</v>
      </c>
      <c r="AG127" s="1053"/>
      <c r="AH127" s="1053"/>
      <c r="AI127" s="1053"/>
      <c r="AJ127" s="1054"/>
      <c r="AK127" s="1055" t="s">
        <v>130</v>
      </c>
      <c r="AL127" s="1053"/>
      <c r="AM127" s="1053"/>
      <c r="AN127" s="1053"/>
      <c r="AO127" s="1054"/>
      <c r="AP127" s="1056" t="s">
        <v>130</v>
      </c>
      <c r="AQ127" s="1057"/>
      <c r="AR127" s="1057"/>
      <c r="AS127" s="1057"/>
      <c r="AT127" s="1058"/>
      <c r="AU127" s="283"/>
      <c r="AV127" s="283"/>
      <c r="AW127" s="283"/>
      <c r="AX127" s="1126" t="s">
        <v>483</v>
      </c>
      <c r="AY127" s="1127"/>
      <c r="AZ127" s="1127"/>
      <c r="BA127" s="1127"/>
      <c r="BB127" s="1127"/>
      <c r="BC127" s="1127"/>
      <c r="BD127" s="1127"/>
      <c r="BE127" s="1128"/>
      <c r="BF127" s="1129" t="s">
        <v>484</v>
      </c>
      <c r="BG127" s="1127"/>
      <c r="BH127" s="1127"/>
      <c r="BI127" s="1127"/>
      <c r="BJ127" s="1127"/>
      <c r="BK127" s="1127"/>
      <c r="BL127" s="1128"/>
      <c r="BM127" s="1129" t="s">
        <v>485</v>
      </c>
      <c r="BN127" s="1127"/>
      <c r="BO127" s="1127"/>
      <c r="BP127" s="1127"/>
      <c r="BQ127" s="1127"/>
      <c r="BR127" s="1127"/>
      <c r="BS127" s="1128"/>
      <c r="BT127" s="1129" t="s">
        <v>486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130</v>
      </c>
      <c r="DH127" s="1014"/>
      <c r="DI127" s="1014"/>
      <c r="DJ127" s="1014"/>
      <c r="DK127" s="1014"/>
      <c r="DL127" s="1014" t="s">
        <v>130</v>
      </c>
      <c r="DM127" s="1014"/>
      <c r="DN127" s="1014"/>
      <c r="DO127" s="1014"/>
      <c r="DP127" s="1014"/>
      <c r="DQ127" s="1014" t="s">
        <v>130</v>
      </c>
      <c r="DR127" s="1014"/>
      <c r="DS127" s="1014"/>
      <c r="DT127" s="1014"/>
      <c r="DU127" s="1014"/>
      <c r="DV127" s="1015" t="s">
        <v>130</v>
      </c>
      <c r="DW127" s="1015"/>
      <c r="DX127" s="1015"/>
      <c r="DY127" s="1015"/>
      <c r="DZ127" s="1016"/>
    </row>
    <row r="128" spans="1:130" s="247" customFormat="1" ht="26.25" customHeight="1" thickBot="1" x14ac:dyDescent="0.2">
      <c r="A128" s="1137" t="s">
        <v>488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489</v>
      </c>
      <c r="X128" s="1139"/>
      <c r="Y128" s="1139"/>
      <c r="Z128" s="1140"/>
      <c r="AA128" s="1141">
        <v>71318</v>
      </c>
      <c r="AB128" s="1142"/>
      <c r="AC128" s="1142"/>
      <c r="AD128" s="1142"/>
      <c r="AE128" s="1143"/>
      <c r="AF128" s="1144">
        <v>68377</v>
      </c>
      <c r="AG128" s="1142"/>
      <c r="AH128" s="1142"/>
      <c r="AI128" s="1142"/>
      <c r="AJ128" s="1143"/>
      <c r="AK128" s="1144">
        <v>89569</v>
      </c>
      <c r="AL128" s="1142"/>
      <c r="AM128" s="1142"/>
      <c r="AN128" s="1142"/>
      <c r="AO128" s="1143"/>
      <c r="AP128" s="1145"/>
      <c r="AQ128" s="1146"/>
      <c r="AR128" s="1146"/>
      <c r="AS128" s="1146"/>
      <c r="AT128" s="1147"/>
      <c r="AU128" s="283"/>
      <c r="AV128" s="283"/>
      <c r="AW128" s="283"/>
      <c r="AX128" s="982" t="s">
        <v>490</v>
      </c>
      <c r="AY128" s="983"/>
      <c r="AZ128" s="983"/>
      <c r="BA128" s="983"/>
      <c r="BB128" s="983"/>
      <c r="BC128" s="983"/>
      <c r="BD128" s="983"/>
      <c r="BE128" s="984"/>
      <c r="BF128" s="1148" t="s">
        <v>130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t="s">
        <v>130</v>
      </c>
      <c r="DH128" s="1134"/>
      <c r="DI128" s="1134"/>
      <c r="DJ128" s="1134"/>
      <c r="DK128" s="1134"/>
      <c r="DL128" s="1134" t="s">
        <v>130</v>
      </c>
      <c r="DM128" s="1134"/>
      <c r="DN128" s="1134"/>
      <c r="DO128" s="1134"/>
      <c r="DP128" s="1134"/>
      <c r="DQ128" s="1134" t="s">
        <v>130</v>
      </c>
      <c r="DR128" s="1134"/>
      <c r="DS128" s="1134"/>
      <c r="DT128" s="1134"/>
      <c r="DU128" s="1134"/>
      <c r="DV128" s="1135" t="s">
        <v>130</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3588490</v>
      </c>
      <c r="AB129" s="1053"/>
      <c r="AC129" s="1053"/>
      <c r="AD129" s="1053"/>
      <c r="AE129" s="1054"/>
      <c r="AF129" s="1055">
        <v>3513470</v>
      </c>
      <c r="AG129" s="1053"/>
      <c r="AH129" s="1053"/>
      <c r="AI129" s="1053"/>
      <c r="AJ129" s="1054"/>
      <c r="AK129" s="1055">
        <v>3584742</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130</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367009</v>
      </c>
      <c r="AB130" s="1053"/>
      <c r="AC130" s="1053"/>
      <c r="AD130" s="1053"/>
      <c r="AE130" s="1054"/>
      <c r="AF130" s="1055">
        <v>350986</v>
      </c>
      <c r="AG130" s="1053"/>
      <c r="AH130" s="1053"/>
      <c r="AI130" s="1053"/>
      <c r="AJ130" s="1054"/>
      <c r="AK130" s="1055">
        <v>347868</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3.1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3221481</v>
      </c>
      <c r="AB131" s="1078"/>
      <c r="AC131" s="1078"/>
      <c r="AD131" s="1078"/>
      <c r="AE131" s="1079"/>
      <c r="AF131" s="1077">
        <v>3162484</v>
      </c>
      <c r="AG131" s="1078"/>
      <c r="AH131" s="1078"/>
      <c r="AI131" s="1078"/>
      <c r="AJ131" s="1079"/>
      <c r="AK131" s="1077">
        <v>3236874</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t="s">
        <v>130</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2.4096370579999999</v>
      </c>
      <c r="AB132" s="1194"/>
      <c r="AC132" s="1194"/>
      <c r="AD132" s="1194"/>
      <c r="AE132" s="1195"/>
      <c r="AF132" s="1196">
        <v>3.8582961999999998</v>
      </c>
      <c r="AG132" s="1194"/>
      <c r="AH132" s="1194"/>
      <c r="AI132" s="1194"/>
      <c r="AJ132" s="1195"/>
      <c r="AK132" s="1196">
        <v>3.0663535249999998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3.7</v>
      </c>
      <c r="AB133" s="1177"/>
      <c r="AC133" s="1177"/>
      <c r="AD133" s="1177"/>
      <c r="AE133" s="1178"/>
      <c r="AF133" s="1176">
        <v>3.6</v>
      </c>
      <c r="AG133" s="1177"/>
      <c r="AH133" s="1177"/>
      <c r="AI133" s="1177"/>
      <c r="AJ133" s="1178"/>
      <c r="AK133" s="1176">
        <v>3.1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HZZERgrAnwBt44YvxSJsmTTIu7VmpEZXGFgwFfCertTp+dDxec0r5mj69gxbKmmMdJ5kIOp9l/qCXFTW7reCg==" saltValue="+PCYdLOxUpGDvdwqsYyW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2maT16WA/aG8IXJ80renW6SRp5afr1Br1TbKRBmLl1Vcd47umodXSiJcVQghLh4i1igo161VOXmohNtz/TAVw==" saltValue="99tmDDwT8WY2E8G7qq3s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uTNl87eGJ+nNk1qEPnP7fjWn91ebJFzflm+DLvdt/KTTJFCosR1xMH0I4EU11H1fjrXH4dv7NCyZLCJOsVgiQ==" saltValue="XbNoINDGqUWJ5cbUfOwK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1141040</v>
      </c>
      <c r="AP9" s="313">
        <v>177843</v>
      </c>
      <c r="AQ9" s="314">
        <v>114878</v>
      </c>
      <c r="AR9" s="315">
        <v>54.8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107244</v>
      </c>
      <c r="AP10" s="316">
        <v>16715</v>
      </c>
      <c r="AQ10" s="317">
        <v>13315</v>
      </c>
      <c r="AR10" s="318">
        <v>25.5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138408</v>
      </c>
      <c r="AP11" s="316">
        <v>21572</v>
      </c>
      <c r="AQ11" s="317">
        <v>14277</v>
      </c>
      <c r="AR11" s="318">
        <v>51.1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t="s">
        <v>514</v>
      </c>
      <c r="AP12" s="316" t="s">
        <v>514</v>
      </c>
      <c r="AQ12" s="317">
        <v>1942</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v>35431</v>
      </c>
      <c r="AP14" s="316">
        <v>5522</v>
      </c>
      <c r="AQ14" s="317">
        <v>4702</v>
      </c>
      <c r="AR14" s="318">
        <v>17.399999999999999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233774</v>
      </c>
      <c r="AP15" s="316">
        <v>36436</v>
      </c>
      <c r="AQ15" s="317">
        <v>3059</v>
      </c>
      <c r="AR15" s="318">
        <v>1091.0999999999999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-117639</v>
      </c>
      <c r="AP16" s="316">
        <v>-18335</v>
      </c>
      <c r="AQ16" s="317">
        <v>-10160</v>
      </c>
      <c r="AR16" s="318">
        <v>80.5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1538258</v>
      </c>
      <c r="AP17" s="316">
        <v>239753</v>
      </c>
      <c r="AQ17" s="317">
        <v>142011</v>
      </c>
      <c r="AR17" s="318">
        <v>68.8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24.94</v>
      </c>
      <c r="AP21" s="329">
        <v>13.22</v>
      </c>
      <c r="AQ21" s="330">
        <v>11.72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93.1</v>
      </c>
      <c r="AP22" s="334">
        <v>95.9</v>
      </c>
      <c r="AQ22" s="335">
        <v>-2.8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317318</v>
      </c>
      <c r="AP32" s="343">
        <v>49457</v>
      </c>
      <c r="AQ32" s="344">
        <v>72897</v>
      </c>
      <c r="AR32" s="345">
        <v>-32.200000000000003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514</v>
      </c>
      <c r="AP34" s="343" t="s">
        <v>514</v>
      </c>
      <c r="AQ34" s="344">
        <v>43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215530</v>
      </c>
      <c r="AP35" s="343">
        <v>33593</v>
      </c>
      <c r="AQ35" s="344">
        <v>23889</v>
      </c>
      <c r="AR35" s="345">
        <v>40.6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3843</v>
      </c>
      <c r="AP36" s="343">
        <v>599</v>
      </c>
      <c r="AQ36" s="344">
        <v>3700</v>
      </c>
      <c r="AR36" s="345">
        <v>-83.8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t="s">
        <v>514</v>
      </c>
      <c r="AP37" s="343" t="s">
        <v>514</v>
      </c>
      <c r="AQ37" s="344">
        <v>740</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t="s">
        <v>514</v>
      </c>
      <c r="AP38" s="346" t="s">
        <v>514</v>
      </c>
      <c r="AQ38" s="347">
        <v>3</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v>-89569</v>
      </c>
      <c r="AP39" s="343">
        <v>-13960</v>
      </c>
      <c r="AQ39" s="344">
        <v>-2140</v>
      </c>
      <c r="AR39" s="345">
        <v>552.29999999999995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-347868</v>
      </c>
      <c r="AP40" s="343">
        <v>-54219</v>
      </c>
      <c r="AQ40" s="344">
        <v>-70880</v>
      </c>
      <c r="AR40" s="345">
        <v>-23.5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99254</v>
      </c>
      <c r="AP41" s="343">
        <v>15470</v>
      </c>
      <c r="AQ41" s="344">
        <v>28253</v>
      </c>
      <c r="AR41" s="345">
        <v>-45.2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29911903</v>
      </c>
      <c r="AN51" s="365">
        <v>4360971</v>
      </c>
      <c r="AO51" s="366">
        <v>63</v>
      </c>
      <c r="AP51" s="367">
        <v>128611</v>
      </c>
      <c r="AQ51" s="368">
        <v>-18.899999999999999</v>
      </c>
      <c r="AR51" s="369">
        <v>81.900000000000006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2690240</v>
      </c>
      <c r="AN52" s="373">
        <v>392220</v>
      </c>
      <c r="AO52" s="374">
        <v>194.7</v>
      </c>
      <c r="AP52" s="375">
        <v>61552</v>
      </c>
      <c r="AQ52" s="376">
        <v>27.1</v>
      </c>
      <c r="AR52" s="377">
        <v>167.6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30363618</v>
      </c>
      <c r="AN53" s="365">
        <v>4508332</v>
      </c>
      <c r="AO53" s="366">
        <v>3.4</v>
      </c>
      <c r="AP53" s="367">
        <v>138651</v>
      </c>
      <c r="AQ53" s="368">
        <v>7.8</v>
      </c>
      <c r="AR53" s="369">
        <v>-4.4000000000000004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2179117</v>
      </c>
      <c r="AN54" s="373">
        <v>323551</v>
      </c>
      <c r="AO54" s="374">
        <v>-17.5</v>
      </c>
      <c r="AP54" s="375">
        <v>71211</v>
      </c>
      <c r="AQ54" s="376">
        <v>15.7</v>
      </c>
      <c r="AR54" s="377">
        <v>-33.200000000000003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38567434</v>
      </c>
      <c r="AN55" s="365">
        <v>5810974</v>
      </c>
      <c r="AO55" s="366">
        <v>28.9</v>
      </c>
      <c r="AP55" s="367">
        <v>122882</v>
      </c>
      <c r="AQ55" s="368">
        <v>-11.4</v>
      </c>
      <c r="AR55" s="369">
        <v>40.299999999999997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3141712</v>
      </c>
      <c r="AN56" s="373">
        <v>473363</v>
      </c>
      <c r="AO56" s="374">
        <v>46.3</v>
      </c>
      <c r="AP56" s="375">
        <v>65785</v>
      </c>
      <c r="AQ56" s="376">
        <v>-7.6</v>
      </c>
      <c r="AR56" s="377">
        <v>53.9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21693003</v>
      </c>
      <c r="AN57" s="365">
        <v>3337385</v>
      </c>
      <c r="AO57" s="366">
        <v>-42.6</v>
      </c>
      <c r="AP57" s="367">
        <v>114790</v>
      </c>
      <c r="AQ57" s="368">
        <v>-6.6</v>
      </c>
      <c r="AR57" s="369">
        <v>-36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2176241</v>
      </c>
      <c r="AN58" s="373">
        <v>334806</v>
      </c>
      <c r="AO58" s="374">
        <v>-29.3</v>
      </c>
      <c r="AP58" s="375">
        <v>55601</v>
      </c>
      <c r="AQ58" s="376">
        <v>-15.5</v>
      </c>
      <c r="AR58" s="377">
        <v>-13.8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15423797</v>
      </c>
      <c r="AN59" s="365">
        <v>2403958</v>
      </c>
      <c r="AO59" s="366">
        <v>-28</v>
      </c>
      <c r="AP59" s="367">
        <v>126262</v>
      </c>
      <c r="AQ59" s="368">
        <v>10</v>
      </c>
      <c r="AR59" s="369">
        <v>-38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2381297</v>
      </c>
      <c r="AN60" s="373">
        <v>371150</v>
      </c>
      <c r="AO60" s="374">
        <v>10.9</v>
      </c>
      <c r="AP60" s="375">
        <v>56769</v>
      </c>
      <c r="AQ60" s="376">
        <v>2.1</v>
      </c>
      <c r="AR60" s="377">
        <v>8.8000000000000007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27191951</v>
      </c>
      <c r="AN61" s="380">
        <v>4084324</v>
      </c>
      <c r="AO61" s="381">
        <v>4.9000000000000004</v>
      </c>
      <c r="AP61" s="382">
        <v>126239</v>
      </c>
      <c r="AQ61" s="383">
        <v>-3.8</v>
      </c>
      <c r="AR61" s="369">
        <v>8.6999999999999993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2513721</v>
      </c>
      <c r="AN62" s="373">
        <v>379018</v>
      </c>
      <c r="AO62" s="374">
        <v>41</v>
      </c>
      <c r="AP62" s="375">
        <v>62184</v>
      </c>
      <c r="AQ62" s="376">
        <v>4.4000000000000004</v>
      </c>
      <c r="AR62" s="377">
        <v>36.6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JEJUpbuPn0UJjYBUzq/xxh6ZJa6eRfIKMwRWRaXQw9jvFJPYhEtlDGJJSodRW5RIib95t7SHq+OWDnDsLgsEw==" saltValue="ZzY7yl5LyBJStSh4uFK5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p+1aYbdov76uWJ5dTGPRnA1ztXfyKtuKD25WZiqCcrTmPvg13B66CdfjCkCD1Afk/BNp9p3env19sXtyXwX3vg==" saltValue="PESVPtXQCEoJlhpSdQh4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Y2bIMTUrSBp7dvfvO9GUBRHIe4TbElaNokN8QzBdTAOm5PZMdsT2BK1lxG4u0TuOvGw7RTXr1dOEfW11ohFvvg==" saltValue="us3nQIQP4DPkxVeuhrLP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327.86</v>
      </c>
      <c r="G47" s="12">
        <v>342.07</v>
      </c>
      <c r="H47" s="12">
        <v>359.42</v>
      </c>
      <c r="I47" s="12">
        <v>372.23</v>
      </c>
      <c r="J47" s="13">
        <v>395.38</v>
      </c>
    </row>
    <row r="48" spans="2:10" ht="57.75" customHeight="1" x14ac:dyDescent="0.15">
      <c r="B48" s="14"/>
      <c r="C48" s="1238" t="s">
        <v>4</v>
      </c>
      <c r="D48" s="1238"/>
      <c r="E48" s="1239"/>
      <c r="F48" s="15">
        <v>0.69</v>
      </c>
      <c r="G48" s="16">
        <v>52.69</v>
      </c>
      <c r="H48" s="16">
        <v>2.78</v>
      </c>
      <c r="I48" s="16">
        <v>37.51</v>
      </c>
      <c r="J48" s="17">
        <v>5.1100000000000003</v>
      </c>
    </row>
    <row r="49" spans="2:10" ht="57.75" customHeight="1" thickBot="1" x14ac:dyDescent="0.2">
      <c r="B49" s="18"/>
      <c r="C49" s="1240" t="s">
        <v>5</v>
      </c>
      <c r="D49" s="1240"/>
      <c r="E49" s="1241"/>
      <c r="F49" s="19" t="s">
        <v>561</v>
      </c>
      <c r="G49" s="20">
        <v>54.26</v>
      </c>
      <c r="H49" s="20" t="s">
        <v>562</v>
      </c>
      <c r="I49" s="20">
        <v>36.97</v>
      </c>
      <c r="J49" s="21" t="s">
        <v>563</v>
      </c>
    </row>
    <row r="50" spans="2:10" ht="13.5" customHeight="1" x14ac:dyDescent="0.15"/>
  </sheetData>
  <sheetProtection algorithmName="SHA-512" hashValue="7plVDKo5t0b4w9Al7z4859L6M2r+n1tqKFXAdg5TunmUl8t1FZ4B5ZvvcqEQkhyTXahzt09dcC/GKe9hdLuyFw==" saltValue="p1X2jjZCshPd076e9rw5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2021-02-23T07:19:10Z</cp:lastPrinted>
  <dcterms:created xsi:type="dcterms:W3CDTF">2021-02-05T01:07:44Z</dcterms:created>
  <dcterms:modified xsi:type="dcterms:W3CDTF">2021-11-19T04:51:51Z</dcterms:modified>
  <cp:category/>
</cp:coreProperties>
</file>